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1г\Бюджет 2021-2023\Бюджет\Изменения\6. 17.12.21г\Решение\"/>
    </mc:Choice>
  </mc:AlternateContent>
  <xr:revisionPtr revIDLastSave="0" documentId="8_{6720A1F5-9E22-4496-8C85-B5FE89B23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" i="1" l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M40" i="1"/>
  <c r="AN40" i="1"/>
  <c r="AO40" i="1"/>
  <c r="T40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T102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T70" i="1" l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H45" i="1" l="1"/>
  <c r="T45" i="1"/>
  <c r="AL70" i="1" l="1"/>
  <c r="AL69" i="1" s="1"/>
  <c r="AK70" i="1"/>
  <c r="AK69" i="1" s="1"/>
  <c r="AJ70" i="1"/>
  <c r="AJ69" i="1" s="1"/>
  <c r="AI70" i="1"/>
  <c r="AI69" i="1" s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AL67" i="1" l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AL61" i="1"/>
  <c r="AK61" i="1"/>
  <c r="AJ61" i="1"/>
  <c r="AJ60" i="1" s="1"/>
  <c r="AI61" i="1"/>
  <c r="AH61" i="1"/>
  <c r="AG61" i="1"/>
  <c r="AF61" i="1"/>
  <c r="AF60" i="1" s="1"/>
  <c r="AE61" i="1"/>
  <c r="AD61" i="1"/>
  <c r="AC61" i="1"/>
  <c r="AB61" i="1"/>
  <c r="AB60" i="1" s="1"/>
  <c r="AA61" i="1"/>
  <c r="Z61" i="1"/>
  <c r="Y61" i="1"/>
  <c r="X61" i="1"/>
  <c r="X60" i="1" s="1"/>
  <c r="W61" i="1"/>
  <c r="V61" i="1"/>
  <c r="U61" i="1"/>
  <c r="T61" i="1"/>
  <c r="AC60" i="1" l="1"/>
  <c r="Y60" i="1"/>
  <c r="AK60" i="1"/>
  <c r="V60" i="1"/>
  <c r="Z60" i="1"/>
  <c r="AD60" i="1"/>
  <c r="AH60" i="1"/>
  <c r="AL60" i="1"/>
  <c r="U60" i="1"/>
  <c r="AG60" i="1"/>
  <c r="W60" i="1"/>
  <c r="AA60" i="1"/>
  <c r="AE60" i="1"/>
  <c r="AI60" i="1"/>
  <c r="T60" i="1"/>
  <c r="T73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T81" i="1"/>
  <c r="U33" i="1" l="1"/>
  <c r="U32" i="1" s="1"/>
  <c r="V33" i="1"/>
  <c r="V32" i="1" s="1"/>
  <c r="W33" i="1"/>
  <c r="W32" i="1" s="1"/>
  <c r="X33" i="1"/>
  <c r="X32" i="1" s="1"/>
  <c r="Y33" i="1"/>
  <c r="Y32" i="1" s="1"/>
  <c r="Z33" i="1"/>
  <c r="Z32" i="1" s="1"/>
  <c r="AA33" i="1"/>
  <c r="AA32" i="1" s="1"/>
  <c r="AB33" i="1"/>
  <c r="AB32" i="1" s="1"/>
  <c r="AC33" i="1"/>
  <c r="AC32" i="1" s="1"/>
  <c r="AD33" i="1"/>
  <c r="AD32" i="1" s="1"/>
  <c r="AE33" i="1"/>
  <c r="AE32" i="1" s="1"/>
  <c r="AF33" i="1"/>
  <c r="AF32" i="1" s="1"/>
  <c r="AG33" i="1"/>
  <c r="AG32" i="1" s="1"/>
  <c r="AH33" i="1"/>
  <c r="AH32" i="1" s="1"/>
  <c r="AI33" i="1"/>
  <c r="AI32" i="1" s="1"/>
  <c r="AJ33" i="1"/>
  <c r="AJ32" i="1" s="1"/>
  <c r="AK33" i="1"/>
  <c r="AK32" i="1" s="1"/>
  <c r="AL33" i="1"/>
  <c r="AL32" i="1" s="1"/>
  <c r="T33" i="1"/>
  <c r="T32" i="1" s="1"/>
  <c r="T84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T25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U98" i="1" l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T98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T96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T94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T92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T90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T75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U58" i="1"/>
  <c r="U57" i="1" s="1"/>
  <c r="V58" i="1"/>
  <c r="V57" i="1" s="1"/>
  <c r="W58" i="1"/>
  <c r="W57" i="1" s="1"/>
  <c r="X58" i="1"/>
  <c r="X57" i="1" s="1"/>
  <c r="Y58" i="1"/>
  <c r="Y57" i="1" s="1"/>
  <c r="Z58" i="1"/>
  <c r="Z57" i="1" s="1"/>
  <c r="AA58" i="1"/>
  <c r="AA57" i="1" s="1"/>
  <c r="AB58" i="1"/>
  <c r="AB57" i="1" s="1"/>
  <c r="AC58" i="1"/>
  <c r="AC57" i="1" s="1"/>
  <c r="AD58" i="1"/>
  <c r="AD57" i="1" s="1"/>
  <c r="AE58" i="1"/>
  <c r="AE57" i="1" s="1"/>
  <c r="AF58" i="1"/>
  <c r="AF57" i="1" s="1"/>
  <c r="AG58" i="1"/>
  <c r="AG57" i="1" s="1"/>
  <c r="AH58" i="1"/>
  <c r="AH57" i="1" s="1"/>
  <c r="AI58" i="1"/>
  <c r="AI57" i="1" s="1"/>
  <c r="AJ58" i="1"/>
  <c r="AJ57" i="1" s="1"/>
  <c r="AK58" i="1"/>
  <c r="AK57" i="1" s="1"/>
  <c r="AL58" i="1"/>
  <c r="AL57" i="1" s="1"/>
  <c r="T58" i="1"/>
  <c r="T57" i="1" s="1"/>
  <c r="U55" i="1"/>
  <c r="U54" i="1" s="1"/>
  <c r="V55" i="1"/>
  <c r="V54" i="1" s="1"/>
  <c r="W55" i="1"/>
  <c r="W54" i="1" s="1"/>
  <c r="X55" i="1"/>
  <c r="X54" i="1" s="1"/>
  <c r="Y55" i="1"/>
  <c r="Y54" i="1" s="1"/>
  <c r="Z55" i="1"/>
  <c r="Z54" i="1" s="1"/>
  <c r="AA55" i="1"/>
  <c r="AA54" i="1" s="1"/>
  <c r="AB55" i="1"/>
  <c r="AB54" i="1" s="1"/>
  <c r="AC55" i="1"/>
  <c r="AC54" i="1" s="1"/>
  <c r="AD55" i="1"/>
  <c r="AD54" i="1" s="1"/>
  <c r="AE55" i="1"/>
  <c r="AE54" i="1" s="1"/>
  <c r="AF55" i="1"/>
  <c r="AF54" i="1" s="1"/>
  <c r="AG55" i="1"/>
  <c r="AG54" i="1" s="1"/>
  <c r="AH55" i="1"/>
  <c r="AH54" i="1" s="1"/>
  <c r="AI55" i="1"/>
  <c r="AI54" i="1" s="1"/>
  <c r="AJ55" i="1"/>
  <c r="AJ54" i="1" s="1"/>
  <c r="AK55" i="1"/>
  <c r="AK54" i="1" s="1"/>
  <c r="AL55" i="1"/>
  <c r="AL54" i="1" s="1"/>
  <c r="T55" i="1"/>
  <c r="T54" i="1" s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I45" i="1"/>
  <c r="AJ45" i="1"/>
  <c r="AK45" i="1"/>
  <c r="AL45" i="1"/>
  <c r="T51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H44" i="1" s="1"/>
  <c r="AI49" i="1"/>
  <c r="AJ49" i="1"/>
  <c r="AK49" i="1"/>
  <c r="AL49" i="1"/>
  <c r="T49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T42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T37" i="1"/>
  <c r="U29" i="1"/>
  <c r="U28" i="1" s="1"/>
  <c r="U27" i="1" s="1"/>
  <c r="V29" i="1"/>
  <c r="V28" i="1" s="1"/>
  <c r="V27" i="1" s="1"/>
  <c r="W29" i="1"/>
  <c r="W28" i="1" s="1"/>
  <c r="W27" i="1" s="1"/>
  <c r="X29" i="1"/>
  <c r="X28" i="1" s="1"/>
  <c r="X27" i="1" s="1"/>
  <c r="Y29" i="1"/>
  <c r="Y28" i="1" s="1"/>
  <c r="Y27" i="1" s="1"/>
  <c r="Z29" i="1"/>
  <c r="Z28" i="1" s="1"/>
  <c r="Z27" i="1" s="1"/>
  <c r="AA29" i="1"/>
  <c r="AA28" i="1" s="1"/>
  <c r="AA27" i="1" s="1"/>
  <c r="AB29" i="1"/>
  <c r="AB28" i="1" s="1"/>
  <c r="AB27" i="1" s="1"/>
  <c r="AC29" i="1"/>
  <c r="AC28" i="1" s="1"/>
  <c r="AC27" i="1" s="1"/>
  <c r="AD29" i="1"/>
  <c r="AD28" i="1" s="1"/>
  <c r="AD27" i="1" s="1"/>
  <c r="AE29" i="1"/>
  <c r="AE28" i="1" s="1"/>
  <c r="AE27" i="1" s="1"/>
  <c r="AF29" i="1"/>
  <c r="AF28" i="1" s="1"/>
  <c r="AF27" i="1" s="1"/>
  <c r="AG29" i="1"/>
  <c r="AG28" i="1" s="1"/>
  <c r="AG27" i="1" s="1"/>
  <c r="AH29" i="1"/>
  <c r="AI29" i="1"/>
  <c r="AI28" i="1" s="1"/>
  <c r="AI27" i="1" s="1"/>
  <c r="AJ29" i="1"/>
  <c r="AJ28" i="1" s="1"/>
  <c r="AJ27" i="1" s="1"/>
  <c r="AK29" i="1"/>
  <c r="AK28" i="1" s="1"/>
  <c r="AK27" i="1" s="1"/>
  <c r="AL29" i="1"/>
  <c r="T29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T23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T21" i="1"/>
  <c r="T36" i="1" l="1"/>
  <c r="AF20" i="1"/>
  <c r="X20" i="1"/>
  <c r="AJ20" i="1"/>
  <c r="AB20" i="1"/>
  <c r="AF44" i="1"/>
  <c r="T72" i="1"/>
  <c r="AH20" i="1"/>
  <c r="Z20" i="1"/>
  <c r="AL20" i="1"/>
  <c r="AD20" i="1"/>
  <c r="V20" i="1"/>
  <c r="AK20" i="1"/>
  <c r="AG20" i="1"/>
  <c r="AC20" i="1"/>
  <c r="Y20" i="1"/>
  <c r="U20" i="1"/>
  <c r="AI20" i="1"/>
  <c r="AE20" i="1"/>
  <c r="AA20" i="1"/>
  <c r="W20" i="1"/>
  <c r="AK44" i="1"/>
  <c r="AB44" i="1"/>
  <c r="X44" i="1"/>
  <c r="AI53" i="1"/>
  <c r="T44" i="1"/>
  <c r="AL28" i="1"/>
  <c r="AL27" i="1" s="1"/>
  <c r="AH28" i="1"/>
  <c r="AH27" i="1" s="1"/>
  <c r="T28" i="1"/>
  <c r="T27" i="1" s="1"/>
  <c r="AJ44" i="1"/>
  <c r="AE44" i="1"/>
  <c r="AA44" i="1"/>
  <c r="W44" i="1"/>
  <c r="AI44" i="1"/>
  <c r="AD44" i="1"/>
  <c r="Z44" i="1"/>
  <c r="V44" i="1"/>
  <c r="AL44" i="1"/>
  <c r="AG44" i="1"/>
  <c r="AC44" i="1"/>
  <c r="Y44" i="1"/>
  <c r="U44" i="1"/>
  <c r="Y53" i="1"/>
  <c r="AK35" i="1"/>
  <c r="AH35" i="1"/>
  <c r="AA53" i="1"/>
  <c r="T20" i="1"/>
  <c r="AE53" i="1"/>
  <c r="AG53" i="1"/>
  <c r="AL53" i="1"/>
  <c r="AH53" i="1"/>
  <c r="AD53" i="1"/>
  <c r="Z53" i="1"/>
  <c r="V53" i="1"/>
  <c r="W53" i="1"/>
  <c r="AK53" i="1"/>
  <c r="AC53" i="1"/>
  <c r="U53" i="1"/>
  <c r="AJ53" i="1"/>
  <c r="AF53" i="1"/>
  <c r="AB53" i="1"/>
  <c r="X53" i="1"/>
  <c r="T53" i="1"/>
  <c r="AF35" i="1"/>
  <c r="X35" i="1"/>
  <c r="AD35" i="1" l="1"/>
  <c r="AJ35" i="1"/>
  <c r="V35" i="1"/>
  <c r="AB35" i="1"/>
  <c r="AG35" i="1"/>
  <c r="U35" i="1"/>
  <c r="Z35" i="1"/>
  <c r="T35" i="1"/>
  <c r="T104" i="1" s="1"/>
  <c r="W35" i="1"/>
  <c r="Y35" i="1"/>
  <c r="AA35" i="1"/>
  <c r="AL35" i="1"/>
  <c r="AL104" i="1" s="1"/>
  <c r="AC35" i="1"/>
  <c r="AE35" i="1"/>
  <c r="AI35" i="1"/>
  <c r="AJ72" i="1"/>
  <c r="AJ104" i="1" s="1"/>
  <c r="AK72" i="1"/>
  <c r="AK104" i="1"/>
  <c r="AH72" i="1"/>
  <c r="AH104" i="1" s="1"/>
  <c r="AL72" i="1"/>
  <c r="AI72" i="1"/>
  <c r="U72" i="1"/>
  <c r="U104" i="1" s="1"/>
  <c r="AB72" i="1"/>
  <c r="W72" i="1"/>
  <c r="W104" i="1" s="1"/>
  <c r="Z72" i="1"/>
  <c r="AE72" i="1"/>
  <c r="AE104" i="1" s="1"/>
  <c r="X72" i="1"/>
  <c r="X104" i="1" s="1"/>
  <c r="AC104" i="1"/>
  <c r="AC72" i="1"/>
  <c r="AA72" i="1"/>
  <c r="AG72" i="1"/>
  <c r="AG104" i="1" s="1"/>
  <c r="AD72" i="1"/>
  <c r="AD104" i="1" s="1"/>
  <c r="Y72" i="1"/>
  <c r="Y104" i="1" s="1"/>
  <c r="AF72" i="1"/>
  <c r="AF104" i="1" s="1"/>
  <c r="V72" i="1"/>
  <c r="V104" i="1" s="1"/>
  <c r="Z104" i="1" l="1"/>
  <c r="AI104" i="1"/>
  <c r="AA104" i="1"/>
  <c r="AB104" i="1"/>
</calcChain>
</file>

<file path=xl/sharedStrings.xml><?xml version="1.0" encoding="utf-8"?>
<sst xmlns="http://schemas.openxmlformats.org/spreadsheetml/2006/main" count="384" uniqueCount="156">
  <si>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</si>
  <si>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</si>
  <si>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</si>
  <si>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</si>
  <si>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</si>
  <si>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</si>
  <si>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</si>
  <si>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</si>
  <si>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</si>
  <si>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</si>
  <si>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</si>
  <si>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</si>
  <si>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</si>
  <si>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</si>
  <si>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</si>
  <si>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</si>
  <si>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</si>
  <si>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</si>
  <si>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</si>
  <si>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</si>
  <si>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</si>
  <si>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</si>
  <si>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</si>
  <si>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</si>
  <si>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</si>
  <si>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</si>
  <si>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</si>
  <si>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</si>
  <si>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</si>
  <si>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</si>
  <si>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</si>
  <si>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</si>
  <si>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</si>
  <si>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Подпрограмма "Организация и содержание уличного освещения на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</si>
  <si>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02.1.00.00000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</si>
  <si>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</si>
  <si>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</si>
  <si>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</si>
  <si>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</si>
  <si>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</si>
  <si>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освещения. (Иные бюджетные ассигнования)</t>
  </si>
  <si>
    <t>800</t>
  </si>
  <si>
    <t>Подпрограмма "Развитие части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</si>
  <si>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02.2.00.00000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</si>
  <si>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</si>
  <si>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</si>
  <si>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</si>
  <si>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</si>
  <si>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</si>
  <si>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Подпрограмма "Создание условий для организации библиотечного обслуживания жителей МО Лопухинское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</si>
  <si>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03.1.00.00000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</si>
  <si>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</si>
  <si>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</si>
  <si>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</si>
  <si>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</si>
  <si>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</si>
  <si>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</si>
  <si>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</si>
  <si>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</si>
  <si>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</si>
  <si>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</si>
  <si>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03.2.00.00000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</si>
  <si>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</si>
  <si>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</si>
  <si>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</si>
  <si>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</si>
  <si>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</si>
  <si>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</si>
  <si>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</si>
  <si>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Подпрограмма «О порядке назначения, выплаты и перерасчета пенсии за выслугу лет муниципальным служащим,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»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</si>
  <si>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04.1.00.00000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</si>
  <si>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</si>
  <si>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</si>
  <si>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</si>
  <si>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</si>
  <si>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10</t>
  </si>
  <si>
    <t>Подпрограмма «О порядке и размерах оказания материальной помощи и социальных выплат жителям МО Лопухинское сельское поселение за счет средств местного бюджета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</si>
  <si>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04.2.00.00000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</si>
  <si>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</si>
  <si>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</si>
  <si>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</si>
  <si>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</si>
  <si>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</si>
  <si>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</si>
  <si>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</si>
  <si>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</si>
  <si>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</si>
  <si>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</si>
  <si>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</si>
  <si>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</si>
  <si>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</si>
  <si>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</si>
  <si>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</si>
  <si>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</si>
  <si>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</si>
  <si>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</si>
  <si>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</si>
  <si>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</si>
  <si>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</si>
  <si>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</si>
  <si>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</si>
  <si>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</si>
  <si>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</si>
  <si>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</si>
  <si>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</si>
  <si>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</si>
  <si>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</si>
  <si>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</si>
  <si>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</si>
  <si>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</si>
  <si>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</si>
  <si>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</si>
  <si>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</si>
  <si>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</si>
  <si>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</si>
  <si>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</si>
  <si>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</si>
  <si>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</si>
  <si>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</si>
  <si>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</si>
  <si>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</si>
  <si>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</si>
  <si>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</si>
  <si>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</si>
  <si>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</si>
  <si>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</si>
  <si>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>РАСПРЕДЕЛЕНИЕ</t>
  </si>
  <si>
    <t>УТВЕРЖДЕНО</t>
  </si>
  <si>
    <t>Решением Совета депутатов</t>
  </si>
  <si>
    <t>МО Лопухинское сельское поселение</t>
  </si>
  <si>
    <t>(приложение 5)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</si>
  <si>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</si>
  <si>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</si>
  <si>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</si>
  <si>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</si>
  <si>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</si>
  <si>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</t>
  </si>
  <si>
    <t>Мероприятия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</si>
  <si>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99.0.00.00270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</si>
  <si>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</si>
  <si>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</si>
  <si>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07.0.00.00000</t>
  </si>
  <si>
    <t>07.0.00.S4790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</si>
  <si>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</si>
  <si>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</si>
  <si>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</si>
  <si>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 xml:space="preserve">по целевым статьям (муниципальным программам муниципального образования Лопухинское сельское поселение и непрограммным направлениям деятельности), группам и подгруппам видов расходов классификации расходов бюджета,  а также по разделам и подразделам классификации расходов бюджетов на 2021 год и на плановый период  2022 и 2023 годов </t>
  </si>
  <si>
    <t>2023 г.</t>
  </si>
  <si>
    <t>от « 17  »  декабря 2020г № 39</t>
  </si>
  <si>
    <t>Подпрограмма "Создание условий для организации досуга и обеспечение жителей МО Лопухинское сельское поселение услугами организаций культуры 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</si>
  <si>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Иные межбюджетные трансферты за достижение показателей деятельности ОМСУ</t>
  </si>
  <si>
    <t>99.0.00.75490</t>
  </si>
  <si>
    <t>03.1.00.05020</t>
  </si>
  <si>
    <t>Иные межбюджетные трансферты на осуществление мероприятий по развитию общественной инфраструктуры муниципального значения</t>
  </si>
  <si>
    <t>Иные межбюджетные трансферты на осуществление мероприятий по развитию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</si>
  <si>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Приложение 2 к решению Совета депутатов МО Лопухинское сельское поселение                                                        от «17 »  декабря 2021г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</si>
</sst>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6" fillId="0" borderId="0" xfId="0" applyNumberFormat="1" applyFont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4"/>
  <sheetViews>
    <sheetView tabSelected="1" workbookViewId="0">
      <selection activeCell="B6" sqref="B6"/>
    </sheetView>
  </sheetViews>
  <sheetFormatPr defaultRowHeight="14.45" customHeight="1" x14ac:dyDescent="0.25"/>
  <cols>
    <col min="1" max="1" width="80.7109375" customWidth="1"/>
    <col min="2" max="2" width="15" customWidth="1"/>
    <col min="3" max="15" width="8" hidden="1"/>
    <col min="16" max="16" width="1.42578125" hidden="1" customWidth="1"/>
    <col min="17" max="17" width="7.85546875" customWidth="1"/>
    <col min="18" max="18" width="6.140625" customWidth="1"/>
    <col min="19" max="19" width="5.7109375" customWidth="1"/>
    <col min="20" max="20" width="14.7109375" style="24" customWidth="1"/>
    <col min="21" max="33" width="8" style="24" hidden="1" customWidth="1"/>
    <col min="34" max="34" width="14.5703125" style="24" customWidth="1"/>
    <col min="35" max="37" width="8" style="24" hidden="1"/>
    <col min="38" max="38" width="14.28515625" style="24" customWidth="1"/>
    <col min="39" max="41" width="8" hidden="1"/>
  </cols>
  <sheetData>
    <row r="1" spans="1:44" ht="14.45" customHeight="1" x14ac:dyDescent="0.25">
      <c r="S1" s="29" t="s">
        <v>155</v>
      </c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44" ht="14.45" customHeight="1" x14ac:dyDescent="0.25"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4" ht="14.45" customHeight="1" x14ac:dyDescent="0.25"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44" ht="14.45" customHeight="1" x14ac:dyDescent="0.25"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7" spans="1:44" ht="14.45" customHeight="1" x14ac:dyDescent="0.25"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 t="s">
        <v>127</v>
      </c>
      <c r="AM7" s="11"/>
      <c r="AN7" s="11"/>
      <c r="AO7" s="11"/>
      <c r="AP7" s="11"/>
      <c r="AQ7" s="11"/>
      <c r="AR7" s="11"/>
    </row>
    <row r="8" spans="1:44" ht="14.45" customHeight="1" x14ac:dyDescent="0.25">
      <c r="T8" s="32" t="s">
        <v>128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12"/>
      <c r="AN8" s="12"/>
      <c r="AO8" s="12"/>
      <c r="AP8" s="12"/>
      <c r="AQ8" s="12"/>
      <c r="AR8" s="12"/>
    </row>
    <row r="9" spans="1:44" ht="14.45" customHeight="1" x14ac:dyDescent="0.25">
      <c r="T9" s="33" t="s">
        <v>129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</row>
    <row r="10" spans="1:44" ht="14.45" customHeight="1" x14ac:dyDescent="0.25"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3" t="s">
        <v>148</v>
      </c>
      <c r="AI10" s="33"/>
      <c r="AJ10" s="33"/>
      <c r="AK10" s="33"/>
      <c r="AL10" s="33"/>
    </row>
    <row r="11" spans="1:44" ht="14.45" customHeight="1" x14ac:dyDescent="0.25"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3" t="s">
        <v>130</v>
      </c>
      <c r="AI11" s="33"/>
      <c r="AJ11" s="33"/>
      <c r="AK11" s="33"/>
      <c r="AL11" s="33"/>
    </row>
    <row r="13" spans="1:44" ht="16.899999999999999" customHeight="1" x14ac:dyDescent="0.25">
      <c r="A13" s="31" t="s">
        <v>126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1"/>
      <c r="AN13" s="1"/>
      <c r="AO13" s="1"/>
    </row>
    <row r="14" spans="1:44" ht="51.6" customHeight="1" x14ac:dyDescent="0.25">
      <c r="A14" s="30" t="s">
        <v>146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1"/>
      <c r="AN14" s="1"/>
      <c r="AO14" s="1"/>
    </row>
    <row r="15" spans="1:44" ht="32.450000000000003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"/>
      <c r="AN15" s="1"/>
      <c r="AO15" s="1"/>
    </row>
    <row r="16" spans="1:44" ht="15.6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 t="s">
        <v>0</v>
      </c>
      <c r="AM16" s="3" t="s">
        <v>0</v>
      </c>
      <c r="AN16" s="3" t="s">
        <v>0</v>
      </c>
      <c r="AO16" s="3" t="s">
        <v>0</v>
      </c>
    </row>
    <row r="17" spans="1:41" ht="15" x14ac:dyDescent="0.25">
      <c r="A17" s="34" t="s">
        <v>1</v>
      </c>
      <c r="B17" s="34" t="s">
        <v>2</v>
      </c>
      <c r="C17" s="34" t="s">
        <v>2</v>
      </c>
      <c r="D17" s="34" t="s">
        <v>2</v>
      </c>
      <c r="E17" s="34" t="s">
        <v>2</v>
      </c>
      <c r="F17" s="34" t="s">
        <v>2</v>
      </c>
      <c r="G17" s="34" t="s">
        <v>2</v>
      </c>
      <c r="H17" s="34" t="s">
        <v>2</v>
      </c>
      <c r="I17" s="34" t="s">
        <v>2</v>
      </c>
      <c r="J17" s="34" t="s">
        <v>2</v>
      </c>
      <c r="K17" s="34" t="s">
        <v>2</v>
      </c>
      <c r="L17" s="34" t="s">
        <v>2</v>
      </c>
      <c r="M17" s="34" t="s">
        <v>2</v>
      </c>
      <c r="N17" s="34" t="s">
        <v>2</v>
      </c>
      <c r="O17" s="34" t="s">
        <v>2</v>
      </c>
      <c r="P17" s="34" t="s">
        <v>2</v>
      </c>
      <c r="Q17" s="34" t="s">
        <v>3</v>
      </c>
      <c r="R17" s="34" t="s">
        <v>4</v>
      </c>
      <c r="S17" s="34" t="s">
        <v>11</v>
      </c>
      <c r="T17" s="35" t="s">
        <v>12</v>
      </c>
      <c r="U17" s="35" t="s">
        <v>7</v>
      </c>
      <c r="V17" s="35" t="s">
        <v>8</v>
      </c>
      <c r="W17" s="35" t="s">
        <v>9</v>
      </c>
      <c r="X17" s="35" t="s">
        <v>6</v>
      </c>
      <c r="Y17" s="35" t="s">
        <v>7</v>
      </c>
      <c r="Z17" s="35" t="s">
        <v>8</v>
      </c>
      <c r="AA17" s="35" t="s">
        <v>9</v>
      </c>
      <c r="AB17" s="35" t="s">
        <v>10</v>
      </c>
      <c r="AC17" s="35" t="s">
        <v>6</v>
      </c>
      <c r="AD17" s="35" t="s">
        <v>7</v>
      </c>
      <c r="AE17" s="35" t="s">
        <v>8</v>
      </c>
      <c r="AF17" s="35" t="s">
        <v>9</v>
      </c>
      <c r="AG17" s="35" t="s">
        <v>10</v>
      </c>
      <c r="AH17" s="35" t="s">
        <v>16</v>
      </c>
      <c r="AI17" s="35" t="s">
        <v>13</v>
      </c>
      <c r="AJ17" s="35" t="s">
        <v>14</v>
      </c>
      <c r="AK17" s="35" t="s">
        <v>15</v>
      </c>
      <c r="AL17" s="35" t="s">
        <v>147</v>
      </c>
      <c r="AM17" s="34" t="s">
        <v>17</v>
      </c>
      <c r="AN17" s="34" t="s">
        <v>18</v>
      </c>
      <c r="AO17" s="34" t="s">
        <v>19</v>
      </c>
    </row>
    <row r="18" spans="1:41" ht="15" x14ac:dyDescent="0.25">
      <c r="A18" s="34"/>
      <c r="B18" s="34" t="s">
        <v>2</v>
      </c>
      <c r="C18" s="34" t="s">
        <v>2</v>
      </c>
      <c r="D18" s="34" t="s">
        <v>2</v>
      </c>
      <c r="E18" s="34" t="s">
        <v>2</v>
      </c>
      <c r="F18" s="34" t="s">
        <v>2</v>
      </c>
      <c r="G18" s="34" t="s">
        <v>2</v>
      </c>
      <c r="H18" s="34" t="s">
        <v>2</v>
      </c>
      <c r="I18" s="34" t="s">
        <v>2</v>
      </c>
      <c r="J18" s="34" t="s">
        <v>2</v>
      </c>
      <c r="K18" s="34" t="s">
        <v>2</v>
      </c>
      <c r="L18" s="34" t="s">
        <v>2</v>
      </c>
      <c r="M18" s="34" t="s">
        <v>2</v>
      </c>
      <c r="N18" s="34" t="s">
        <v>2</v>
      </c>
      <c r="O18" s="34" t="s">
        <v>2</v>
      </c>
      <c r="P18" s="34" t="s">
        <v>2</v>
      </c>
      <c r="Q18" s="34" t="s">
        <v>3</v>
      </c>
      <c r="R18" s="34" t="s">
        <v>4</v>
      </c>
      <c r="S18" s="34" t="s">
        <v>5</v>
      </c>
      <c r="T18" s="35" t="s">
        <v>6</v>
      </c>
      <c r="U18" s="35" t="s">
        <v>7</v>
      </c>
      <c r="V18" s="35" t="s">
        <v>8</v>
      </c>
      <c r="W18" s="35" t="s">
        <v>9</v>
      </c>
      <c r="X18" s="35" t="s">
        <v>6</v>
      </c>
      <c r="Y18" s="35" t="s">
        <v>7</v>
      </c>
      <c r="Z18" s="35" t="s">
        <v>8</v>
      </c>
      <c r="AA18" s="35" t="s">
        <v>9</v>
      </c>
      <c r="AB18" s="35" t="s">
        <v>10</v>
      </c>
      <c r="AC18" s="35" t="s">
        <v>6</v>
      </c>
      <c r="AD18" s="35" t="s">
        <v>7</v>
      </c>
      <c r="AE18" s="35" t="s">
        <v>8</v>
      </c>
      <c r="AF18" s="35" t="s">
        <v>9</v>
      </c>
      <c r="AG18" s="35" t="s">
        <v>10</v>
      </c>
      <c r="AH18" s="35" t="s">
        <v>6</v>
      </c>
      <c r="AI18" s="35" t="s">
        <v>7</v>
      </c>
      <c r="AJ18" s="35" t="s">
        <v>8</v>
      </c>
      <c r="AK18" s="35" t="s">
        <v>9</v>
      </c>
      <c r="AL18" s="35" t="s">
        <v>6</v>
      </c>
      <c r="AM18" s="34" t="s">
        <v>7</v>
      </c>
      <c r="AN18" s="34" t="s">
        <v>8</v>
      </c>
      <c r="AO18" s="34" t="s">
        <v>9</v>
      </c>
    </row>
    <row r="19" spans="1:41" ht="15.75" hidden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4"/>
      <c r="AN19" s="4"/>
      <c r="AO19" s="4"/>
    </row>
    <row r="20" spans="1:41" ht="79.150000000000006" customHeight="1" x14ac:dyDescent="0.25">
      <c r="A20" s="6" t="s">
        <v>20</v>
      </c>
      <c r="B20" s="7" t="s">
        <v>21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"/>
      <c r="R20" s="7"/>
      <c r="S20" s="7"/>
      <c r="T20" s="28">
        <f>T21+T23+T25</f>
        <v>7385116.8300000001</v>
      </c>
      <c r="U20" s="28">
        <f t="shared" ref="U20:AL20" si="0">U21+U23+U25</f>
        <v>0</v>
      </c>
      <c r="V20" s="28">
        <f t="shared" si="0"/>
        <v>0</v>
      </c>
      <c r="W20" s="28">
        <f t="shared" si="0"/>
        <v>0</v>
      </c>
      <c r="X20" s="28">
        <f t="shared" si="0"/>
        <v>0</v>
      </c>
      <c r="Y20" s="28">
        <f t="shared" si="0"/>
        <v>0</v>
      </c>
      <c r="Z20" s="28">
        <f t="shared" si="0"/>
        <v>0</v>
      </c>
      <c r="AA20" s="28">
        <f t="shared" si="0"/>
        <v>0</v>
      </c>
      <c r="AB20" s="28">
        <f t="shared" si="0"/>
        <v>0</v>
      </c>
      <c r="AC20" s="28">
        <f t="shared" si="0"/>
        <v>0</v>
      </c>
      <c r="AD20" s="28">
        <f t="shared" si="0"/>
        <v>0</v>
      </c>
      <c r="AE20" s="28">
        <f t="shared" si="0"/>
        <v>0</v>
      </c>
      <c r="AF20" s="28">
        <f t="shared" si="0"/>
        <v>0</v>
      </c>
      <c r="AG20" s="28">
        <f t="shared" si="0"/>
        <v>0</v>
      </c>
      <c r="AH20" s="28">
        <f t="shared" si="0"/>
        <v>10583382.530000001</v>
      </c>
      <c r="AI20" s="28">
        <f t="shared" si="0"/>
        <v>719600</v>
      </c>
      <c r="AJ20" s="28">
        <f t="shared" si="0"/>
        <v>719600</v>
      </c>
      <c r="AK20" s="28">
        <f t="shared" si="0"/>
        <v>719600</v>
      </c>
      <c r="AL20" s="28">
        <f t="shared" si="0"/>
        <v>4510725.5</v>
      </c>
      <c r="AM20" s="8"/>
      <c r="AN20" s="8"/>
      <c r="AO20" s="8"/>
    </row>
    <row r="21" spans="1:41" ht="31.7" customHeight="1" x14ac:dyDescent="0.25">
      <c r="A21" s="6" t="s">
        <v>22</v>
      </c>
      <c r="B21" s="7" t="s">
        <v>23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5"/>
      <c r="R21" s="7"/>
      <c r="S21" s="7"/>
      <c r="T21" s="28">
        <f>T22</f>
        <v>4219722.76</v>
      </c>
      <c r="U21" s="28">
        <f t="shared" ref="U21:AO21" si="1">U22</f>
        <v>0</v>
      </c>
      <c r="V21" s="28">
        <f t="shared" si="1"/>
        <v>0</v>
      </c>
      <c r="W21" s="28">
        <f t="shared" si="1"/>
        <v>0</v>
      </c>
      <c r="X21" s="28">
        <f t="shared" si="1"/>
        <v>0</v>
      </c>
      <c r="Y21" s="28">
        <f t="shared" si="1"/>
        <v>0</v>
      </c>
      <c r="Z21" s="28">
        <f t="shared" si="1"/>
        <v>0</v>
      </c>
      <c r="AA21" s="28">
        <f t="shared" si="1"/>
        <v>0</v>
      </c>
      <c r="AB21" s="28">
        <f t="shared" si="1"/>
        <v>0</v>
      </c>
      <c r="AC21" s="28">
        <f t="shared" si="1"/>
        <v>0</v>
      </c>
      <c r="AD21" s="28">
        <f t="shared" si="1"/>
        <v>0</v>
      </c>
      <c r="AE21" s="28">
        <f t="shared" si="1"/>
        <v>0</v>
      </c>
      <c r="AF21" s="28">
        <f t="shared" si="1"/>
        <v>0</v>
      </c>
      <c r="AG21" s="28">
        <f t="shared" si="1"/>
        <v>0</v>
      </c>
      <c r="AH21" s="28">
        <f t="shared" si="1"/>
        <v>1601963.53</v>
      </c>
      <c r="AI21" s="28">
        <f t="shared" si="1"/>
        <v>0</v>
      </c>
      <c r="AJ21" s="28">
        <f t="shared" si="1"/>
        <v>0</v>
      </c>
      <c r="AK21" s="28">
        <f t="shared" si="1"/>
        <v>0</v>
      </c>
      <c r="AL21" s="28">
        <f t="shared" si="1"/>
        <v>2676000</v>
      </c>
      <c r="AM21" s="13">
        <f t="shared" si="1"/>
        <v>0</v>
      </c>
      <c r="AN21" s="13">
        <f t="shared" si="1"/>
        <v>0</v>
      </c>
      <c r="AO21" s="13">
        <f t="shared" si="1"/>
        <v>0</v>
      </c>
    </row>
    <row r="22" spans="1:41" ht="63.4" customHeight="1" x14ac:dyDescent="0.25">
      <c r="A22" s="6" t="s">
        <v>24</v>
      </c>
      <c r="B22" s="7" t="s">
        <v>23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5" t="s">
        <v>25</v>
      </c>
      <c r="R22" s="7" t="s">
        <v>26</v>
      </c>
      <c r="S22" s="7" t="s">
        <v>27</v>
      </c>
      <c r="T22" s="28">
        <v>4219722.76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>
        <v>1601963.53</v>
      </c>
      <c r="AI22" s="28"/>
      <c r="AJ22" s="28"/>
      <c r="AK22" s="28"/>
      <c r="AL22" s="28">
        <v>2676000</v>
      </c>
      <c r="AM22" s="8"/>
      <c r="AN22" s="8"/>
      <c r="AO22" s="8"/>
    </row>
    <row r="23" spans="1:41" ht="31.7" customHeight="1" x14ac:dyDescent="0.25">
      <c r="A23" s="6" t="s">
        <v>28</v>
      </c>
      <c r="B23" s="7" t="s">
        <v>29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7"/>
      <c r="S23" s="7"/>
      <c r="T23" s="28">
        <f>T24</f>
        <v>2265862.0699999998</v>
      </c>
      <c r="U23" s="28">
        <f t="shared" ref="U23:AL23" si="2">U24</f>
        <v>0</v>
      </c>
      <c r="V23" s="28">
        <f t="shared" si="2"/>
        <v>0</v>
      </c>
      <c r="W23" s="28">
        <f t="shared" si="2"/>
        <v>0</v>
      </c>
      <c r="X23" s="28">
        <f t="shared" si="2"/>
        <v>0</v>
      </c>
      <c r="Y23" s="28">
        <f t="shared" si="2"/>
        <v>0</v>
      </c>
      <c r="Z23" s="28">
        <f t="shared" si="2"/>
        <v>0</v>
      </c>
      <c r="AA23" s="28">
        <f t="shared" si="2"/>
        <v>0</v>
      </c>
      <c r="AB23" s="28">
        <f t="shared" si="2"/>
        <v>0</v>
      </c>
      <c r="AC23" s="28">
        <f t="shared" si="2"/>
        <v>0</v>
      </c>
      <c r="AD23" s="28">
        <f t="shared" si="2"/>
        <v>0</v>
      </c>
      <c r="AE23" s="28">
        <f t="shared" si="2"/>
        <v>0</v>
      </c>
      <c r="AF23" s="28">
        <f t="shared" si="2"/>
        <v>0</v>
      </c>
      <c r="AG23" s="28">
        <f t="shared" si="2"/>
        <v>0</v>
      </c>
      <c r="AH23" s="28">
        <f t="shared" si="2"/>
        <v>719600</v>
      </c>
      <c r="AI23" s="28">
        <f t="shared" si="2"/>
        <v>719600</v>
      </c>
      <c r="AJ23" s="28">
        <f t="shared" si="2"/>
        <v>719600</v>
      </c>
      <c r="AK23" s="28">
        <f t="shared" si="2"/>
        <v>719600</v>
      </c>
      <c r="AL23" s="28">
        <f t="shared" si="2"/>
        <v>552972.05000000005</v>
      </c>
      <c r="AM23" s="8"/>
      <c r="AN23" s="8"/>
      <c r="AO23" s="8"/>
    </row>
    <row r="24" spans="1:41" ht="63.4" customHeight="1" x14ac:dyDescent="0.25">
      <c r="A24" s="6" t="s">
        <v>30</v>
      </c>
      <c r="B24" s="7" t="s">
        <v>29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 t="s">
        <v>25</v>
      </c>
      <c r="R24" s="7" t="s">
        <v>26</v>
      </c>
      <c r="S24" s="7" t="s">
        <v>27</v>
      </c>
      <c r="T24" s="28">
        <v>2265862.0699999998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>
        <v>719600</v>
      </c>
      <c r="AI24" s="28">
        <v>719600</v>
      </c>
      <c r="AJ24" s="28">
        <v>719600</v>
      </c>
      <c r="AK24" s="28">
        <v>719600</v>
      </c>
      <c r="AL24" s="28">
        <v>552972.05000000005</v>
      </c>
      <c r="AM24" s="8"/>
      <c r="AN24" s="8"/>
      <c r="AO24" s="8"/>
    </row>
    <row r="25" spans="1:41" ht="47.25" x14ac:dyDescent="0.25">
      <c r="A25" s="15" t="s">
        <v>133</v>
      </c>
      <c r="B25" s="7" t="s">
        <v>132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4"/>
      <c r="R25" s="7"/>
      <c r="S25" s="7"/>
      <c r="T25" s="28">
        <f>T26</f>
        <v>899532</v>
      </c>
      <c r="U25" s="28">
        <f t="shared" ref="U25:AL25" si="3">U26</f>
        <v>0</v>
      </c>
      <c r="V25" s="28">
        <f t="shared" si="3"/>
        <v>0</v>
      </c>
      <c r="W25" s="28">
        <f t="shared" si="3"/>
        <v>0</v>
      </c>
      <c r="X25" s="28">
        <f t="shared" si="3"/>
        <v>0</v>
      </c>
      <c r="Y25" s="28">
        <f t="shared" si="3"/>
        <v>0</v>
      </c>
      <c r="Z25" s="28">
        <f t="shared" si="3"/>
        <v>0</v>
      </c>
      <c r="AA25" s="28">
        <f t="shared" si="3"/>
        <v>0</v>
      </c>
      <c r="AB25" s="28">
        <f t="shared" si="3"/>
        <v>0</v>
      </c>
      <c r="AC25" s="28">
        <f t="shared" si="3"/>
        <v>0</v>
      </c>
      <c r="AD25" s="28">
        <f t="shared" si="3"/>
        <v>0</v>
      </c>
      <c r="AE25" s="28">
        <f t="shared" si="3"/>
        <v>0</v>
      </c>
      <c r="AF25" s="28">
        <f t="shared" si="3"/>
        <v>0</v>
      </c>
      <c r="AG25" s="28">
        <f t="shared" si="3"/>
        <v>0</v>
      </c>
      <c r="AH25" s="28">
        <f t="shared" si="3"/>
        <v>8261819</v>
      </c>
      <c r="AI25" s="28">
        <f t="shared" si="3"/>
        <v>0</v>
      </c>
      <c r="AJ25" s="28">
        <f t="shared" si="3"/>
        <v>0</v>
      </c>
      <c r="AK25" s="28">
        <f t="shared" si="3"/>
        <v>0</v>
      </c>
      <c r="AL25" s="28">
        <f t="shared" si="3"/>
        <v>1281753.45</v>
      </c>
      <c r="AM25" s="8"/>
      <c r="AN25" s="8"/>
      <c r="AO25" s="8"/>
    </row>
    <row r="26" spans="1:41" ht="63" x14ac:dyDescent="0.25">
      <c r="A26" s="15" t="s">
        <v>134</v>
      </c>
      <c r="B26" s="7" t="s">
        <v>132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4">
        <v>200</v>
      </c>
      <c r="R26" s="7" t="s">
        <v>26</v>
      </c>
      <c r="S26" s="7" t="s">
        <v>27</v>
      </c>
      <c r="T26" s="28">
        <v>899532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>
        <v>8261819</v>
      </c>
      <c r="AI26" s="28"/>
      <c r="AJ26" s="28"/>
      <c r="AK26" s="28"/>
      <c r="AL26" s="28">
        <v>1281753.45</v>
      </c>
      <c r="AM26" s="8"/>
      <c r="AN26" s="8"/>
      <c r="AO26" s="8"/>
    </row>
    <row r="27" spans="1:41" ht="79.150000000000006" customHeight="1" x14ac:dyDescent="0.25">
      <c r="A27" s="6" t="s">
        <v>31</v>
      </c>
      <c r="B27" s="7" t="s">
        <v>32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/>
      <c r="R27" s="7"/>
      <c r="S27" s="7"/>
      <c r="T27" s="28">
        <f>T28+T32</f>
        <v>8892815.9400000013</v>
      </c>
      <c r="U27" s="28">
        <f t="shared" ref="U27:AL27" si="4">U28+U32</f>
        <v>0</v>
      </c>
      <c r="V27" s="28">
        <f t="shared" si="4"/>
        <v>0</v>
      </c>
      <c r="W27" s="28">
        <f t="shared" si="4"/>
        <v>0</v>
      </c>
      <c r="X27" s="28">
        <f t="shared" si="4"/>
        <v>0</v>
      </c>
      <c r="Y27" s="28">
        <f t="shared" si="4"/>
        <v>0</v>
      </c>
      <c r="Z27" s="28">
        <f t="shared" si="4"/>
        <v>0</v>
      </c>
      <c r="AA27" s="28">
        <f t="shared" si="4"/>
        <v>0</v>
      </c>
      <c r="AB27" s="28">
        <f t="shared" si="4"/>
        <v>0</v>
      </c>
      <c r="AC27" s="28">
        <f t="shared" si="4"/>
        <v>0</v>
      </c>
      <c r="AD27" s="28">
        <f t="shared" si="4"/>
        <v>0</v>
      </c>
      <c r="AE27" s="28">
        <f t="shared" si="4"/>
        <v>0</v>
      </c>
      <c r="AF27" s="28">
        <f t="shared" si="4"/>
        <v>0</v>
      </c>
      <c r="AG27" s="28">
        <f t="shared" si="4"/>
        <v>0</v>
      </c>
      <c r="AH27" s="28">
        <f t="shared" si="4"/>
        <v>3834595</v>
      </c>
      <c r="AI27" s="28">
        <f t="shared" si="4"/>
        <v>1074420</v>
      </c>
      <c r="AJ27" s="28">
        <f t="shared" si="4"/>
        <v>1074420</v>
      </c>
      <c r="AK27" s="28">
        <f t="shared" si="4"/>
        <v>1074420</v>
      </c>
      <c r="AL27" s="28">
        <f t="shared" si="4"/>
        <v>4250000</v>
      </c>
      <c r="AM27" s="8"/>
      <c r="AN27" s="8"/>
      <c r="AO27" s="8"/>
    </row>
    <row r="28" spans="1:41" ht="110.65" customHeight="1" x14ac:dyDescent="0.25">
      <c r="A28" s="9" t="s">
        <v>33</v>
      </c>
      <c r="B28" s="7" t="s">
        <v>34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/>
      <c r="R28" s="7"/>
      <c r="S28" s="7"/>
      <c r="T28" s="28">
        <f>T29</f>
        <v>5432815.9400000004</v>
      </c>
      <c r="U28" s="28">
        <f t="shared" ref="U28:AL28" si="5">U29</f>
        <v>0</v>
      </c>
      <c r="V28" s="28">
        <f t="shared" si="5"/>
        <v>0</v>
      </c>
      <c r="W28" s="28">
        <f t="shared" si="5"/>
        <v>0</v>
      </c>
      <c r="X28" s="28">
        <f t="shared" si="5"/>
        <v>0</v>
      </c>
      <c r="Y28" s="28">
        <f t="shared" si="5"/>
        <v>0</v>
      </c>
      <c r="Z28" s="28">
        <f t="shared" si="5"/>
        <v>0</v>
      </c>
      <c r="AA28" s="28">
        <f t="shared" si="5"/>
        <v>0</v>
      </c>
      <c r="AB28" s="28">
        <f t="shared" si="5"/>
        <v>0</v>
      </c>
      <c r="AC28" s="28">
        <f t="shared" si="5"/>
        <v>0</v>
      </c>
      <c r="AD28" s="28">
        <f t="shared" si="5"/>
        <v>0</v>
      </c>
      <c r="AE28" s="28">
        <f t="shared" si="5"/>
        <v>0</v>
      </c>
      <c r="AF28" s="28">
        <f t="shared" si="5"/>
        <v>0</v>
      </c>
      <c r="AG28" s="28">
        <f t="shared" si="5"/>
        <v>0</v>
      </c>
      <c r="AH28" s="28">
        <f t="shared" si="5"/>
        <v>2850000</v>
      </c>
      <c r="AI28" s="28">
        <f t="shared" si="5"/>
        <v>1074420</v>
      </c>
      <c r="AJ28" s="28">
        <f t="shared" si="5"/>
        <v>1074420</v>
      </c>
      <c r="AK28" s="28">
        <f t="shared" si="5"/>
        <v>1074420</v>
      </c>
      <c r="AL28" s="28">
        <f t="shared" si="5"/>
        <v>2850000</v>
      </c>
      <c r="AM28" s="8"/>
      <c r="AN28" s="8"/>
      <c r="AO28" s="8"/>
    </row>
    <row r="29" spans="1:41" ht="31.7" customHeight="1" x14ac:dyDescent="0.25">
      <c r="A29" s="6" t="s">
        <v>35</v>
      </c>
      <c r="B29" s="7" t="s">
        <v>36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/>
      <c r="R29" s="7"/>
      <c r="S29" s="7"/>
      <c r="T29" s="28">
        <f>T30+T31</f>
        <v>5432815.9400000004</v>
      </c>
      <c r="U29" s="28">
        <f t="shared" ref="U29:AL29" si="6">U30+U31</f>
        <v>0</v>
      </c>
      <c r="V29" s="28">
        <f t="shared" si="6"/>
        <v>0</v>
      </c>
      <c r="W29" s="28">
        <f t="shared" si="6"/>
        <v>0</v>
      </c>
      <c r="X29" s="28">
        <f t="shared" si="6"/>
        <v>0</v>
      </c>
      <c r="Y29" s="28">
        <f t="shared" si="6"/>
        <v>0</v>
      </c>
      <c r="Z29" s="28">
        <f t="shared" si="6"/>
        <v>0</v>
      </c>
      <c r="AA29" s="28">
        <f t="shared" si="6"/>
        <v>0</v>
      </c>
      <c r="AB29" s="28">
        <f t="shared" si="6"/>
        <v>0</v>
      </c>
      <c r="AC29" s="28">
        <f t="shared" si="6"/>
        <v>0</v>
      </c>
      <c r="AD29" s="28">
        <f t="shared" si="6"/>
        <v>0</v>
      </c>
      <c r="AE29" s="28">
        <f t="shared" si="6"/>
        <v>0</v>
      </c>
      <c r="AF29" s="28">
        <f t="shared" si="6"/>
        <v>0</v>
      </c>
      <c r="AG29" s="28">
        <f t="shared" si="6"/>
        <v>0</v>
      </c>
      <c r="AH29" s="28">
        <f t="shared" si="6"/>
        <v>2850000</v>
      </c>
      <c r="AI29" s="28">
        <f t="shared" si="6"/>
        <v>1074420</v>
      </c>
      <c r="AJ29" s="28">
        <f t="shared" si="6"/>
        <v>1074420</v>
      </c>
      <c r="AK29" s="28">
        <f t="shared" si="6"/>
        <v>1074420</v>
      </c>
      <c r="AL29" s="28">
        <f t="shared" si="6"/>
        <v>2850000</v>
      </c>
      <c r="AM29" s="8"/>
      <c r="AN29" s="8"/>
      <c r="AO29" s="8"/>
    </row>
    <row r="30" spans="1:41" ht="47.45" customHeight="1" x14ac:dyDescent="0.25">
      <c r="A30" s="6" t="s">
        <v>37</v>
      </c>
      <c r="B30" s="7" t="s">
        <v>36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 t="s">
        <v>25</v>
      </c>
      <c r="R30" s="7" t="s">
        <v>38</v>
      </c>
      <c r="S30" s="7" t="s">
        <v>39</v>
      </c>
      <c r="T30" s="28">
        <v>5382815.9400000004</v>
      </c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>
        <v>2850000</v>
      </c>
      <c r="AI30" s="28">
        <v>1074420</v>
      </c>
      <c r="AJ30" s="28">
        <v>1074420</v>
      </c>
      <c r="AK30" s="28">
        <v>1074420</v>
      </c>
      <c r="AL30" s="28">
        <v>2850000</v>
      </c>
      <c r="AM30" s="8"/>
      <c r="AN30" s="8"/>
      <c r="AO30" s="8"/>
    </row>
    <row r="31" spans="1:41" ht="31.7" customHeight="1" x14ac:dyDescent="0.25">
      <c r="A31" s="6" t="s">
        <v>40</v>
      </c>
      <c r="B31" s="7" t="s">
        <v>36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 t="s">
        <v>41</v>
      </c>
      <c r="R31" s="7" t="s">
        <v>38</v>
      </c>
      <c r="S31" s="7" t="s">
        <v>39</v>
      </c>
      <c r="T31" s="28">
        <v>50000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8"/>
      <c r="AN31" s="8"/>
      <c r="AO31" s="8"/>
    </row>
    <row r="32" spans="1:41" ht="94.9" customHeight="1" x14ac:dyDescent="0.25">
      <c r="A32" s="9" t="s">
        <v>42</v>
      </c>
      <c r="B32" s="7" t="s">
        <v>43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/>
      <c r="R32" s="7"/>
      <c r="S32" s="7"/>
      <c r="T32" s="28">
        <f>T33</f>
        <v>3460000</v>
      </c>
      <c r="U32" s="28">
        <f t="shared" ref="U32:AL32" si="7">U33</f>
        <v>0</v>
      </c>
      <c r="V32" s="28">
        <f t="shared" si="7"/>
        <v>0</v>
      </c>
      <c r="W32" s="28">
        <f t="shared" si="7"/>
        <v>0</v>
      </c>
      <c r="X32" s="28">
        <f t="shared" si="7"/>
        <v>0</v>
      </c>
      <c r="Y32" s="28">
        <f t="shared" si="7"/>
        <v>0</v>
      </c>
      <c r="Z32" s="28">
        <f t="shared" si="7"/>
        <v>0</v>
      </c>
      <c r="AA32" s="28">
        <f t="shared" si="7"/>
        <v>0</v>
      </c>
      <c r="AB32" s="28">
        <f t="shared" si="7"/>
        <v>0</v>
      </c>
      <c r="AC32" s="28">
        <f t="shared" si="7"/>
        <v>0</v>
      </c>
      <c r="AD32" s="28">
        <f t="shared" si="7"/>
        <v>0</v>
      </c>
      <c r="AE32" s="28">
        <f t="shared" si="7"/>
        <v>0</v>
      </c>
      <c r="AF32" s="28">
        <f t="shared" si="7"/>
        <v>0</v>
      </c>
      <c r="AG32" s="28">
        <f t="shared" si="7"/>
        <v>0</v>
      </c>
      <c r="AH32" s="28">
        <f t="shared" si="7"/>
        <v>984595</v>
      </c>
      <c r="AI32" s="28">
        <f t="shared" si="7"/>
        <v>0</v>
      </c>
      <c r="AJ32" s="28">
        <f t="shared" si="7"/>
        <v>0</v>
      </c>
      <c r="AK32" s="28">
        <f t="shared" si="7"/>
        <v>0</v>
      </c>
      <c r="AL32" s="28">
        <f t="shared" si="7"/>
        <v>1400000</v>
      </c>
      <c r="AM32" s="8"/>
      <c r="AN32" s="8"/>
      <c r="AO32" s="8"/>
    </row>
    <row r="33" spans="1:41" ht="31.7" customHeight="1" x14ac:dyDescent="0.25">
      <c r="A33" s="6" t="s">
        <v>44</v>
      </c>
      <c r="B33" s="7" t="s">
        <v>45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/>
      <c r="R33" s="7"/>
      <c r="S33" s="7"/>
      <c r="T33" s="28">
        <f>T34</f>
        <v>3460000</v>
      </c>
      <c r="U33" s="28">
        <f t="shared" ref="U33:AL33" si="8">U34</f>
        <v>0</v>
      </c>
      <c r="V33" s="28">
        <f t="shared" si="8"/>
        <v>0</v>
      </c>
      <c r="W33" s="28">
        <f t="shared" si="8"/>
        <v>0</v>
      </c>
      <c r="X33" s="28">
        <f t="shared" si="8"/>
        <v>0</v>
      </c>
      <c r="Y33" s="28">
        <f t="shared" si="8"/>
        <v>0</v>
      </c>
      <c r="Z33" s="28">
        <f t="shared" si="8"/>
        <v>0</v>
      </c>
      <c r="AA33" s="28">
        <f t="shared" si="8"/>
        <v>0</v>
      </c>
      <c r="AB33" s="28">
        <f t="shared" si="8"/>
        <v>0</v>
      </c>
      <c r="AC33" s="28">
        <f t="shared" si="8"/>
        <v>0</v>
      </c>
      <c r="AD33" s="28">
        <f t="shared" si="8"/>
        <v>0</v>
      </c>
      <c r="AE33" s="28">
        <f t="shared" si="8"/>
        <v>0</v>
      </c>
      <c r="AF33" s="28">
        <f t="shared" si="8"/>
        <v>0</v>
      </c>
      <c r="AG33" s="28">
        <f t="shared" si="8"/>
        <v>0</v>
      </c>
      <c r="AH33" s="28">
        <f t="shared" si="8"/>
        <v>984595</v>
      </c>
      <c r="AI33" s="28">
        <f t="shared" si="8"/>
        <v>0</v>
      </c>
      <c r="AJ33" s="28">
        <f t="shared" si="8"/>
        <v>0</v>
      </c>
      <c r="AK33" s="28">
        <f t="shared" si="8"/>
        <v>0</v>
      </c>
      <c r="AL33" s="28">
        <f t="shared" si="8"/>
        <v>1400000</v>
      </c>
      <c r="AM33" s="8"/>
      <c r="AN33" s="8"/>
      <c r="AO33" s="8"/>
    </row>
    <row r="34" spans="1:41" ht="47.45" customHeight="1" x14ac:dyDescent="0.25">
      <c r="A34" s="6" t="s">
        <v>46</v>
      </c>
      <c r="B34" s="7" t="s">
        <v>45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5" t="s">
        <v>25</v>
      </c>
      <c r="R34" s="7" t="s">
        <v>38</v>
      </c>
      <c r="S34" s="7" t="s">
        <v>39</v>
      </c>
      <c r="T34" s="28">
        <v>3460000</v>
      </c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>
        <v>984595</v>
      </c>
      <c r="AI34" s="28"/>
      <c r="AJ34" s="28"/>
      <c r="AK34" s="28"/>
      <c r="AL34" s="28">
        <v>1400000</v>
      </c>
      <c r="AM34" s="8"/>
      <c r="AN34" s="8"/>
      <c r="AO34" s="8"/>
    </row>
    <row r="35" spans="1:41" ht="79.150000000000006" customHeight="1" x14ac:dyDescent="0.25">
      <c r="A35" s="6" t="s">
        <v>47</v>
      </c>
      <c r="B35" s="7" t="s">
        <v>48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"/>
      <c r="R35" s="7"/>
      <c r="S35" s="7"/>
      <c r="T35" s="28">
        <f>T36+T44</f>
        <v>16216672</v>
      </c>
      <c r="U35" s="28">
        <f t="shared" ref="U35:AL35" si="9">U36+U44</f>
        <v>4521035</v>
      </c>
      <c r="V35" s="28">
        <f t="shared" si="9"/>
        <v>4521035</v>
      </c>
      <c r="W35" s="28">
        <f t="shared" si="9"/>
        <v>4521035</v>
      </c>
      <c r="X35" s="28">
        <f t="shared" si="9"/>
        <v>4521035</v>
      </c>
      <c r="Y35" s="28">
        <f t="shared" si="9"/>
        <v>4521035</v>
      </c>
      <c r="Z35" s="28">
        <f t="shared" si="9"/>
        <v>4521035</v>
      </c>
      <c r="AA35" s="28">
        <f t="shared" si="9"/>
        <v>4521035</v>
      </c>
      <c r="AB35" s="28">
        <f t="shared" si="9"/>
        <v>4521035</v>
      </c>
      <c r="AC35" s="28">
        <f t="shared" si="9"/>
        <v>4521035</v>
      </c>
      <c r="AD35" s="28">
        <f t="shared" si="9"/>
        <v>4521035</v>
      </c>
      <c r="AE35" s="28">
        <f t="shared" si="9"/>
        <v>4521035</v>
      </c>
      <c r="AF35" s="28">
        <f t="shared" si="9"/>
        <v>4521035</v>
      </c>
      <c r="AG35" s="28">
        <f t="shared" si="9"/>
        <v>4521035</v>
      </c>
      <c r="AH35" s="28">
        <f t="shared" si="9"/>
        <v>11356546</v>
      </c>
      <c r="AI35" s="28">
        <f t="shared" si="9"/>
        <v>4521035</v>
      </c>
      <c r="AJ35" s="28">
        <f t="shared" si="9"/>
        <v>4521035</v>
      </c>
      <c r="AK35" s="28">
        <f t="shared" si="9"/>
        <v>4521035</v>
      </c>
      <c r="AL35" s="28">
        <f t="shared" si="9"/>
        <v>11561946</v>
      </c>
      <c r="AM35" s="8"/>
      <c r="AN35" s="8"/>
      <c r="AO35" s="8"/>
    </row>
    <row r="36" spans="1:41" ht="110.65" customHeight="1" x14ac:dyDescent="0.25">
      <c r="A36" s="9" t="s">
        <v>49</v>
      </c>
      <c r="B36" s="7" t="s">
        <v>50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"/>
      <c r="R36" s="7"/>
      <c r="S36" s="7"/>
      <c r="T36" s="28">
        <f>T37+T42+T40</f>
        <v>1559216.44</v>
      </c>
      <c r="U36" s="28">
        <f t="shared" ref="U36:AL36" si="10">U37+U42+U40</f>
        <v>1664007</v>
      </c>
      <c r="V36" s="28">
        <f t="shared" si="10"/>
        <v>1664007</v>
      </c>
      <c r="W36" s="28">
        <f t="shared" si="10"/>
        <v>1664007</v>
      </c>
      <c r="X36" s="28">
        <f t="shared" si="10"/>
        <v>1664007</v>
      </c>
      <c r="Y36" s="28">
        <f t="shared" si="10"/>
        <v>1664007</v>
      </c>
      <c r="Z36" s="28">
        <f t="shared" si="10"/>
        <v>1664007</v>
      </c>
      <c r="AA36" s="28">
        <f t="shared" si="10"/>
        <v>1664007</v>
      </c>
      <c r="AB36" s="28">
        <f t="shared" si="10"/>
        <v>1664007</v>
      </c>
      <c r="AC36" s="28">
        <f t="shared" si="10"/>
        <v>1664007</v>
      </c>
      <c r="AD36" s="28">
        <f t="shared" si="10"/>
        <v>1664007</v>
      </c>
      <c r="AE36" s="28">
        <f t="shared" si="10"/>
        <v>1664007</v>
      </c>
      <c r="AF36" s="28">
        <f t="shared" si="10"/>
        <v>1664007</v>
      </c>
      <c r="AG36" s="28">
        <f t="shared" si="10"/>
        <v>1664007</v>
      </c>
      <c r="AH36" s="28">
        <f t="shared" si="10"/>
        <v>1694006</v>
      </c>
      <c r="AI36" s="28">
        <f t="shared" si="10"/>
        <v>1664007</v>
      </c>
      <c r="AJ36" s="28">
        <f t="shared" si="10"/>
        <v>1664007</v>
      </c>
      <c r="AK36" s="28">
        <f t="shared" si="10"/>
        <v>1664007</v>
      </c>
      <c r="AL36" s="28">
        <f t="shared" si="10"/>
        <v>1664006</v>
      </c>
      <c r="AM36" s="8"/>
      <c r="AN36" s="8"/>
      <c r="AO36" s="8"/>
    </row>
    <row r="37" spans="1:41" ht="31.7" customHeight="1" x14ac:dyDescent="0.25">
      <c r="A37" s="6" t="s">
        <v>51</v>
      </c>
      <c r="B37" s="7" t="s">
        <v>52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"/>
      <c r="R37" s="7"/>
      <c r="S37" s="7"/>
      <c r="T37" s="28">
        <f>T38+T39</f>
        <v>952175</v>
      </c>
      <c r="U37" s="28">
        <f t="shared" ref="U37:AL37" si="11">U38+U39</f>
        <v>992175</v>
      </c>
      <c r="V37" s="28">
        <f t="shared" si="11"/>
        <v>992175</v>
      </c>
      <c r="W37" s="28">
        <f t="shared" si="11"/>
        <v>992175</v>
      </c>
      <c r="X37" s="28">
        <f t="shared" si="11"/>
        <v>992175</v>
      </c>
      <c r="Y37" s="28">
        <f t="shared" si="11"/>
        <v>992175</v>
      </c>
      <c r="Z37" s="28">
        <f t="shared" si="11"/>
        <v>992175</v>
      </c>
      <c r="AA37" s="28">
        <f t="shared" si="11"/>
        <v>992175</v>
      </c>
      <c r="AB37" s="28">
        <f t="shared" si="11"/>
        <v>992175</v>
      </c>
      <c r="AC37" s="28">
        <f t="shared" si="11"/>
        <v>992175</v>
      </c>
      <c r="AD37" s="28">
        <f t="shared" si="11"/>
        <v>992175</v>
      </c>
      <c r="AE37" s="28">
        <f t="shared" si="11"/>
        <v>992175</v>
      </c>
      <c r="AF37" s="28">
        <f t="shared" si="11"/>
        <v>992175</v>
      </c>
      <c r="AG37" s="28">
        <f t="shared" si="11"/>
        <v>992175</v>
      </c>
      <c r="AH37" s="28">
        <f t="shared" si="11"/>
        <v>1022174</v>
      </c>
      <c r="AI37" s="28">
        <f t="shared" si="11"/>
        <v>992175</v>
      </c>
      <c r="AJ37" s="28">
        <f t="shared" si="11"/>
        <v>992175</v>
      </c>
      <c r="AK37" s="28">
        <f t="shared" si="11"/>
        <v>992175</v>
      </c>
      <c r="AL37" s="28">
        <f t="shared" si="11"/>
        <v>992174</v>
      </c>
      <c r="AM37" s="8"/>
      <c r="AN37" s="8"/>
      <c r="AO37" s="8"/>
    </row>
    <row r="38" spans="1:41" ht="79.150000000000006" customHeight="1" x14ac:dyDescent="0.25">
      <c r="A38" s="6" t="s">
        <v>53</v>
      </c>
      <c r="B38" s="7" t="s">
        <v>52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" t="s">
        <v>54</v>
      </c>
      <c r="R38" s="7" t="s">
        <v>55</v>
      </c>
      <c r="S38" s="7" t="s">
        <v>56</v>
      </c>
      <c r="T38" s="28">
        <v>747175</v>
      </c>
      <c r="U38" s="28">
        <v>992175</v>
      </c>
      <c r="V38" s="28">
        <v>992175</v>
      </c>
      <c r="W38" s="28">
        <v>992175</v>
      </c>
      <c r="X38" s="28">
        <v>992175</v>
      </c>
      <c r="Y38" s="28">
        <v>992175</v>
      </c>
      <c r="Z38" s="28">
        <v>992175</v>
      </c>
      <c r="AA38" s="28">
        <v>992175</v>
      </c>
      <c r="AB38" s="28">
        <v>992175</v>
      </c>
      <c r="AC38" s="28">
        <v>992175</v>
      </c>
      <c r="AD38" s="28">
        <v>992175</v>
      </c>
      <c r="AE38" s="28">
        <v>992175</v>
      </c>
      <c r="AF38" s="28">
        <v>992175</v>
      </c>
      <c r="AG38" s="28">
        <v>992175</v>
      </c>
      <c r="AH38" s="28">
        <v>887174</v>
      </c>
      <c r="AI38" s="28">
        <v>992175</v>
      </c>
      <c r="AJ38" s="28">
        <v>992175</v>
      </c>
      <c r="AK38" s="28">
        <v>992175</v>
      </c>
      <c r="AL38" s="28">
        <v>887174</v>
      </c>
      <c r="AM38" s="8"/>
      <c r="AN38" s="8"/>
      <c r="AO38" s="8"/>
    </row>
    <row r="39" spans="1:41" ht="47.45" customHeight="1" x14ac:dyDescent="0.25">
      <c r="A39" s="6" t="s">
        <v>57</v>
      </c>
      <c r="B39" s="7" t="s">
        <v>52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" t="s">
        <v>25</v>
      </c>
      <c r="R39" s="7" t="s">
        <v>55</v>
      </c>
      <c r="S39" s="7" t="s">
        <v>56</v>
      </c>
      <c r="T39" s="28">
        <v>205000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>
        <v>135000</v>
      </c>
      <c r="AI39" s="28"/>
      <c r="AJ39" s="28"/>
      <c r="AK39" s="28"/>
      <c r="AL39" s="28">
        <v>105000</v>
      </c>
      <c r="AM39" s="8"/>
      <c r="AN39" s="8"/>
      <c r="AO39" s="8"/>
    </row>
    <row r="40" spans="1:41" ht="47.45" customHeight="1" x14ac:dyDescent="0.25">
      <c r="A40" s="6" t="s">
        <v>153</v>
      </c>
      <c r="B40" s="7" t="s">
        <v>152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27"/>
      <c r="R40" s="7"/>
      <c r="S40" s="7"/>
      <c r="T40" s="28">
        <f>T41</f>
        <v>40000</v>
      </c>
      <c r="U40" s="28">
        <f t="shared" ref="U40:AO40" si="12">U41</f>
        <v>0</v>
      </c>
      <c r="V40" s="28">
        <f t="shared" si="12"/>
        <v>0</v>
      </c>
      <c r="W40" s="28">
        <f t="shared" si="12"/>
        <v>0</v>
      </c>
      <c r="X40" s="28">
        <f t="shared" si="12"/>
        <v>0</v>
      </c>
      <c r="Y40" s="28">
        <f t="shared" si="12"/>
        <v>0</v>
      </c>
      <c r="Z40" s="28">
        <f t="shared" si="12"/>
        <v>0</v>
      </c>
      <c r="AA40" s="28">
        <f t="shared" si="12"/>
        <v>0</v>
      </c>
      <c r="AB40" s="28">
        <f t="shared" si="12"/>
        <v>0</v>
      </c>
      <c r="AC40" s="28">
        <f t="shared" si="12"/>
        <v>0</v>
      </c>
      <c r="AD40" s="28">
        <f t="shared" si="12"/>
        <v>0</v>
      </c>
      <c r="AE40" s="28">
        <f t="shared" si="12"/>
        <v>0</v>
      </c>
      <c r="AF40" s="28">
        <f t="shared" si="12"/>
        <v>0</v>
      </c>
      <c r="AG40" s="28">
        <f t="shared" si="12"/>
        <v>0</v>
      </c>
      <c r="AH40" s="28"/>
      <c r="AI40" s="28"/>
      <c r="AJ40" s="28"/>
      <c r="AK40" s="28"/>
      <c r="AL40" s="28"/>
      <c r="AM40" s="28">
        <f t="shared" si="12"/>
        <v>0</v>
      </c>
      <c r="AN40" s="28">
        <f t="shared" si="12"/>
        <v>0</v>
      </c>
      <c r="AO40" s="28">
        <f t="shared" si="12"/>
        <v>0</v>
      </c>
    </row>
    <row r="41" spans="1:41" ht="47.45" customHeight="1" x14ac:dyDescent="0.25">
      <c r="A41" s="6" t="s">
        <v>154</v>
      </c>
      <c r="B41" s="7" t="s">
        <v>152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27" t="s">
        <v>25</v>
      </c>
      <c r="R41" s="7" t="s">
        <v>55</v>
      </c>
      <c r="S41" s="7" t="s">
        <v>56</v>
      </c>
      <c r="T41" s="28">
        <v>40000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8"/>
      <c r="AN41" s="8"/>
      <c r="AO41" s="8"/>
    </row>
    <row r="42" spans="1:41" ht="31.7" customHeight="1" x14ac:dyDescent="0.25">
      <c r="A42" s="6" t="s">
        <v>58</v>
      </c>
      <c r="B42" s="7" t="s">
        <v>59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/>
      <c r="R42" s="7"/>
      <c r="S42" s="7"/>
      <c r="T42" s="28">
        <f>T43</f>
        <v>567041.43999999994</v>
      </c>
      <c r="U42" s="28">
        <f t="shared" ref="U42:AL42" si="13">U43</f>
        <v>671832</v>
      </c>
      <c r="V42" s="28">
        <f t="shared" si="13"/>
        <v>671832</v>
      </c>
      <c r="W42" s="28">
        <f t="shared" si="13"/>
        <v>671832</v>
      </c>
      <c r="X42" s="28">
        <f t="shared" si="13"/>
        <v>671832</v>
      </c>
      <c r="Y42" s="28">
        <f t="shared" si="13"/>
        <v>671832</v>
      </c>
      <c r="Z42" s="28">
        <f t="shared" si="13"/>
        <v>671832</v>
      </c>
      <c r="AA42" s="28">
        <f t="shared" si="13"/>
        <v>671832</v>
      </c>
      <c r="AB42" s="28">
        <f t="shared" si="13"/>
        <v>671832</v>
      </c>
      <c r="AC42" s="28">
        <f t="shared" si="13"/>
        <v>671832</v>
      </c>
      <c r="AD42" s="28">
        <f t="shared" si="13"/>
        <v>671832</v>
      </c>
      <c r="AE42" s="28">
        <f t="shared" si="13"/>
        <v>671832</v>
      </c>
      <c r="AF42" s="28">
        <f t="shared" si="13"/>
        <v>671832</v>
      </c>
      <c r="AG42" s="28">
        <f t="shared" si="13"/>
        <v>671832</v>
      </c>
      <c r="AH42" s="28">
        <f t="shared" si="13"/>
        <v>671832</v>
      </c>
      <c r="AI42" s="28">
        <f t="shared" si="13"/>
        <v>671832</v>
      </c>
      <c r="AJ42" s="28">
        <f t="shared" si="13"/>
        <v>671832</v>
      </c>
      <c r="AK42" s="28">
        <f t="shared" si="13"/>
        <v>671832</v>
      </c>
      <c r="AL42" s="28">
        <f t="shared" si="13"/>
        <v>671832</v>
      </c>
      <c r="AM42" s="8"/>
      <c r="AN42" s="8"/>
      <c r="AO42" s="8"/>
    </row>
    <row r="43" spans="1:41" ht="94.9" customHeight="1" x14ac:dyDescent="0.25">
      <c r="A43" s="9" t="s">
        <v>60</v>
      </c>
      <c r="B43" s="7" t="s">
        <v>59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" t="s">
        <v>54</v>
      </c>
      <c r="R43" s="7" t="s">
        <v>55</v>
      </c>
      <c r="S43" s="7" t="s">
        <v>56</v>
      </c>
      <c r="T43" s="28">
        <v>567041.43999999994</v>
      </c>
      <c r="U43" s="28">
        <v>671832</v>
      </c>
      <c r="V43" s="28">
        <v>671832</v>
      </c>
      <c r="W43" s="28">
        <v>671832</v>
      </c>
      <c r="X43" s="28">
        <v>671832</v>
      </c>
      <c r="Y43" s="28">
        <v>671832</v>
      </c>
      <c r="Z43" s="28">
        <v>671832</v>
      </c>
      <c r="AA43" s="28">
        <v>671832</v>
      </c>
      <c r="AB43" s="28">
        <v>671832</v>
      </c>
      <c r="AC43" s="28">
        <v>671832</v>
      </c>
      <c r="AD43" s="28">
        <v>671832</v>
      </c>
      <c r="AE43" s="28">
        <v>671832</v>
      </c>
      <c r="AF43" s="28">
        <v>671832</v>
      </c>
      <c r="AG43" s="28">
        <v>671832</v>
      </c>
      <c r="AH43" s="28">
        <v>671832</v>
      </c>
      <c r="AI43" s="28">
        <v>671832</v>
      </c>
      <c r="AJ43" s="28">
        <v>671832</v>
      </c>
      <c r="AK43" s="28">
        <v>671832</v>
      </c>
      <c r="AL43" s="28">
        <v>671832</v>
      </c>
      <c r="AM43" s="8"/>
      <c r="AN43" s="8"/>
      <c r="AO43" s="8"/>
    </row>
    <row r="44" spans="1:41" ht="110.65" customHeight="1" x14ac:dyDescent="0.25">
      <c r="A44" s="9" t="s">
        <v>149</v>
      </c>
      <c r="B44" s="7" t="s">
        <v>61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"/>
      <c r="R44" s="7"/>
      <c r="S44" s="7"/>
      <c r="T44" s="28">
        <f>T45+T49+T51</f>
        <v>14657455.560000001</v>
      </c>
      <c r="U44" s="28">
        <f t="shared" ref="U44:AK44" si="14">U45+U49+U51</f>
        <v>2857028</v>
      </c>
      <c r="V44" s="28">
        <f t="shared" si="14"/>
        <v>2857028</v>
      </c>
      <c r="W44" s="28">
        <f t="shared" si="14"/>
        <v>2857028</v>
      </c>
      <c r="X44" s="28">
        <f t="shared" si="14"/>
        <v>2857028</v>
      </c>
      <c r="Y44" s="28">
        <f t="shared" si="14"/>
        <v>2857028</v>
      </c>
      <c r="Z44" s="28">
        <f t="shared" si="14"/>
        <v>2857028</v>
      </c>
      <c r="AA44" s="28">
        <f t="shared" si="14"/>
        <v>2857028</v>
      </c>
      <c r="AB44" s="28">
        <f t="shared" si="14"/>
        <v>2857028</v>
      </c>
      <c r="AC44" s="28">
        <f t="shared" si="14"/>
        <v>2857028</v>
      </c>
      <c r="AD44" s="28">
        <f t="shared" si="14"/>
        <v>2857028</v>
      </c>
      <c r="AE44" s="28">
        <f t="shared" si="14"/>
        <v>2857028</v>
      </c>
      <c r="AF44" s="28">
        <f t="shared" si="14"/>
        <v>2857028</v>
      </c>
      <c r="AG44" s="28">
        <f t="shared" si="14"/>
        <v>2857028</v>
      </c>
      <c r="AH44" s="28">
        <f t="shared" si="14"/>
        <v>9662540</v>
      </c>
      <c r="AI44" s="28">
        <f t="shared" si="14"/>
        <v>2857028</v>
      </c>
      <c r="AJ44" s="28">
        <f t="shared" si="14"/>
        <v>2857028</v>
      </c>
      <c r="AK44" s="28">
        <f t="shared" si="14"/>
        <v>2857028</v>
      </c>
      <c r="AL44" s="28">
        <f>AL45+AL49+AL51</f>
        <v>9897940</v>
      </c>
      <c r="AM44" s="8"/>
      <c r="AN44" s="8"/>
      <c r="AO44" s="8"/>
    </row>
    <row r="45" spans="1:41" ht="31.7" customHeight="1" x14ac:dyDescent="0.25">
      <c r="A45" s="6" t="s">
        <v>51</v>
      </c>
      <c r="B45" s="7" t="s">
        <v>62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5"/>
      <c r="R45" s="7"/>
      <c r="S45" s="7"/>
      <c r="T45" s="28">
        <f>T46+T47+T48</f>
        <v>9021444.2599999998</v>
      </c>
      <c r="U45" s="28">
        <f t="shared" ref="U45:AL45" si="15">U46+U47+U48</f>
        <v>2857028</v>
      </c>
      <c r="V45" s="28">
        <f t="shared" si="15"/>
        <v>2857028</v>
      </c>
      <c r="W45" s="28">
        <f t="shared" si="15"/>
        <v>2857028</v>
      </c>
      <c r="X45" s="28">
        <f t="shared" si="15"/>
        <v>2857028</v>
      </c>
      <c r="Y45" s="28">
        <f t="shared" si="15"/>
        <v>2857028</v>
      </c>
      <c r="Z45" s="28">
        <f t="shared" si="15"/>
        <v>2857028</v>
      </c>
      <c r="AA45" s="28">
        <f t="shared" si="15"/>
        <v>2857028</v>
      </c>
      <c r="AB45" s="28">
        <f t="shared" si="15"/>
        <v>2857028</v>
      </c>
      <c r="AC45" s="28">
        <f t="shared" si="15"/>
        <v>2857028</v>
      </c>
      <c r="AD45" s="28">
        <f t="shared" si="15"/>
        <v>2857028</v>
      </c>
      <c r="AE45" s="28">
        <f t="shared" si="15"/>
        <v>2857028</v>
      </c>
      <c r="AF45" s="28">
        <f t="shared" si="15"/>
        <v>2857028</v>
      </c>
      <c r="AG45" s="28">
        <f t="shared" si="15"/>
        <v>2857028</v>
      </c>
      <c r="AH45" s="28">
        <f>AH46+AH47+AH48</f>
        <v>7312628</v>
      </c>
      <c r="AI45" s="28">
        <f t="shared" si="15"/>
        <v>2857028</v>
      </c>
      <c r="AJ45" s="28">
        <f t="shared" si="15"/>
        <v>2857028</v>
      </c>
      <c r="AK45" s="28">
        <f t="shared" si="15"/>
        <v>2857028</v>
      </c>
      <c r="AL45" s="28">
        <f t="shared" si="15"/>
        <v>7548028</v>
      </c>
      <c r="AM45" s="8"/>
      <c r="AN45" s="8"/>
      <c r="AO45" s="8"/>
    </row>
    <row r="46" spans="1:41" ht="79.150000000000006" customHeight="1" x14ac:dyDescent="0.25">
      <c r="A46" s="6" t="s">
        <v>53</v>
      </c>
      <c r="B46" s="7" t="s">
        <v>62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 t="s">
        <v>54</v>
      </c>
      <c r="R46" s="7" t="s">
        <v>55</v>
      </c>
      <c r="S46" s="7" t="s">
        <v>56</v>
      </c>
      <c r="T46" s="28">
        <v>3277028</v>
      </c>
      <c r="U46" s="28">
        <v>2857028</v>
      </c>
      <c r="V46" s="28">
        <v>2857028</v>
      </c>
      <c r="W46" s="28">
        <v>2857028</v>
      </c>
      <c r="X46" s="28">
        <v>2857028</v>
      </c>
      <c r="Y46" s="28">
        <v>2857028</v>
      </c>
      <c r="Z46" s="28">
        <v>2857028</v>
      </c>
      <c r="AA46" s="28">
        <v>2857028</v>
      </c>
      <c r="AB46" s="28">
        <v>2857028</v>
      </c>
      <c r="AC46" s="28">
        <v>2857028</v>
      </c>
      <c r="AD46" s="28">
        <v>2857028</v>
      </c>
      <c r="AE46" s="28">
        <v>2857028</v>
      </c>
      <c r="AF46" s="28">
        <v>2857028</v>
      </c>
      <c r="AG46" s="28">
        <v>2857028</v>
      </c>
      <c r="AH46" s="28">
        <v>2857028</v>
      </c>
      <c r="AI46" s="28">
        <v>2857028</v>
      </c>
      <c r="AJ46" s="28">
        <v>2857028</v>
      </c>
      <c r="AK46" s="28">
        <v>2857028</v>
      </c>
      <c r="AL46" s="28">
        <v>2857028</v>
      </c>
      <c r="AM46" s="8"/>
      <c r="AN46" s="8"/>
      <c r="AO46" s="8"/>
    </row>
    <row r="47" spans="1:41" ht="47.45" customHeight="1" x14ac:dyDescent="0.25">
      <c r="A47" s="6" t="s">
        <v>57</v>
      </c>
      <c r="B47" s="7" t="s">
        <v>62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5" t="s">
        <v>25</v>
      </c>
      <c r="R47" s="7" t="s">
        <v>55</v>
      </c>
      <c r="S47" s="7" t="s">
        <v>56</v>
      </c>
      <c r="T47" s="28">
        <v>5694416.2599999998</v>
      </c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>
        <v>4445600</v>
      </c>
      <c r="AI47" s="28"/>
      <c r="AJ47" s="28"/>
      <c r="AK47" s="28"/>
      <c r="AL47" s="28">
        <v>4681000</v>
      </c>
      <c r="AM47" s="8"/>
      <c r="AN47" s="8"/>
      <c r="AO47" s="8"/>
    </row>
    <row r="48" spans="1:41" ht="31.7" customHeight="1" x14ac:dyDescent="0.25">
      <c r="A48" s="6" t="s">
        <v>63</v>
      </c>
      <c r="B48" s="7" t="s">
        <v>62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 t="s">
        <v>41</v>
      </c>
      <c r="R48" s="7" t="s">
        <v>55</v>
      </c>
      <c r="S48" s="7" t="s">
        <v>56</v>
      </c>
      <c r="T48" s="28">
        <v>50000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>
        <v>10000</v>
      </c>
      <c r="AI48" s="28"/>
      <c r="AJ48" s="28"/>
      <c r="AK48" s="28"/>
      <c r="AL48" s="28">
        <v>10000</v>
      </c>
      <c r="AM48" s="8"/>
      <c r="AN48" s="8"/>
      <c r="AO48" s="8"/>
    </row>
    <row r="49" spans="1:41" ht="31.7" customHeight="1" x14ac:dyDescent="0.25">
      <c r="A49" s="6" t="s">
        <v>64</v>
      </c>
      <c r="B49" s="7" t="s">
        <v>65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"/>
      <c r="R49" s="7"/>
      <c r="S49" s="7"/>
      <c r="T49" s="28">
        <f>T50</f>
        <v>4014958.56</v>
      </c>
      <c r="U49" s="28">
        <f t="shared" ref="U49:AL49" si="16">U50</f>
        <v>0</v>
      </c>
      <c r="V49" s="28">
        <f t="shared" si="16"/>
        <v>0</v>
      </c>
      <c r="W49" s="28">
        <f t="shared" si="16"/>
        <v>0</v>
      </c>
      <c r="X49" s="28">
        <f t="shared" si="16"/>
        <v>0</v>
      </c>
      <c r="Y49" s="28">
        <f t="shared" si="16"/>
        <v>0</v>
      </c>
      <c r="Z49" s="28">
        <f t="shared" si="16"/>
        <v>0</v>
      </c>
      <c r="AA49" s="28">
        <f t="shared" si="16"/>
        <v>0</v>
      </c>
      <c r="AB49" s="28">
        <f t="shared" si="16"/>
        <v>0</v>
      </c>
      <c r="AC49" s="28">
        <f t="shared" si="16"/>
        <v>0</v>
      </c>
      <c r="AD49" s="28">
        <f t="shared" si="16"/>
        <v>0</v>
      </c>
      <c r="AE49" s="28">
        <f t="shared" si="16"/>
        <v>0</v>
      </c>
      <c r="AF49" s="28">
        <f t="shared" si="16"/>
        <v>0</v>
      </c>
      <c r="AG49" s="28">
        <f t="shared" si="16"/>
        <v>0</v>
      </c>
      <c r="AH49" s="28">
        <f t="shared" si="16"/>
        <v>2349912</v>
      </c>
      <c r="AI49" s="28">
        <f t="shared" si="16"/>
        <v>0</v>
      </c>
      <c r="AJ49" s="28">
        <f t="shared" si="16"/>
        <v>0</v>
      </c>
      <c r="AK49" s="28">
        <f t="shared" si="16"/>
        <v>0</v>
      </c>
      <c r="AL49" s="28">
        <f t="shared" si="16"/>
        <v>2349912</v>
      </c>
      <c r="AM49" s="8"/>
      <c r="AN49" s="8"/>
      <c r="AO49" s="8"/>
    </row>
    <row r="50" spans="1:41" ht="94.9" customHeight="1" x14ac:dyDescent="0.25">
      <c r="A50" s="9" t="s">
        <v>66</v>
      </c>
      <c r="B50" s="7" t="s">
        <v>65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 t="s">
        <v>54</v>
      </c>
      <c r="R50" s="7" t="s">
        <v>55</v>
      </c>
      <c r="S50" s="7" t="s">
        <v>56</v>
      </c>
      <c r="T50" s="28">
        <v>4014958.56</v>
      </c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2349912</v>
      </c>
      <c r="AI50" s="28"/>
      <c r="AJ50" s="28"/>
      <c r="AK50" s="28"/>
      <c r="AL50" s="28">
        <v>2349912</v>
      </c>
      <c r="AM50" s="8"/>
      <c r="AN50" s="8"/>
      <c r="AO50" s="8"/>
    </row>
    <row r="51" spans="1:41" ht="47.45" customHeight="1" x14ac:dyDescent="0.25">
      <c r="A51" s="6" t="s">
        <v>136</v>
      </c>
      <c r="B51" s="7" t="s">
        <v>135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5"/>
      <c r="R51" s="7"/>
      <c r="S51" s="7"/>
      <c r="T51" s="28">
        <f>T52</f>
        <v>1621052.74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8"/>
      <c r="AN51" s="8"/>
      <c r="AO51" s="8"/>
    </row>
    <row r="52" spans="1:41" ht="79.150000000000006" customHeight="1" x14ac:dyDescent="0.25">
      <c r="A52" s="6" t="s">
        <v>137</v>
      </c>
      <c r="B52" s="7" t="s">
        <v>135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5" t="s">
        <v>25</v>
      </c>
      <c r="R52" s="7" t="s">
        <v>55</v>
      </c>
      <c r="S52" s="7" t="s">
        <v>56</v>
      </c>
      <c r="T52" s="28">
        <v>1621052.74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8"/>
      <c r="AN52" s="8"/>
      <c r="AO52" s="8"/>
    </row>
    <row r="53" spans="1:41" ht="79.150000000000006" customHeight="1" x14ac:dyDescent="0.25">
      <c r="A53" s="6" t="s">
        <v>67</v>
      </c>
      <c r="B53" s="7" t="s">
        <v>68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5"/>
      <c r="R53" s="7"/>
      <c r="S53" s="7"/>
      <c r="T53" s="28">
        <f>T54+T57</f>
        <v>910000</v>
      </c>
      <c r="U53" s="28">
        <f t="shared" ref="U53:AL53" si="17">U54+U57</f>
        <v>0</v>
      </c>
      <c r="V53" s="28">
        <f t="shared" si="17"/>
        <v>0</v>
      </c>
      <c r="W53" s="28">
        <f t="shared" si="17"/>
        <v>0</v>
      </c>
      <c r="X53" s="28">
        <f t="shared" si="17"/>
        <v>0</v>
      </c>
      <c r="Y53" s="28">
        <f t="shared" si="17"/>
        <v>0</v>
      </c>
      <c r="Z53" s="28">
        <f t="shared" si="17"/>
        <v>0</v>
      </c>
      <c r="AA53" s="28">
        <f t="shared" si="17"/>
        <v>0</v>
      </c>
      <c r="AB53" s="28">
        <f t="shared" si="17"/>
        <v>0</v>
      </c>
      <c r="AC53" s="28">
        <f t="shared" si="17"/>
        <v>0</v>
      </c>
      <c r="AD53" s="28">
        <f t="shared" si="17"/>
        <v>0</v>
      </c>
      <c r="AE53" s="28">
        <f t="shared" si="17"/>
        <v>0</v>
      </c>
      <c r="AF53" s="28">
        <f t="shared" si="17"/>
        <v>0</v>
      </c>
      <c r="AG53" s="28">
        <f t="shared" si="17"/>
        <v>0</v>
      </c>
      <c r="AH53" s="28">
        <f t="shared" si="17"/>
        <v>1000000</v>
      </c>
      <c r="AI53" s="28">
        <f t="shared" si="17"/>
        <v>0</v>
      </c>
      <c r="AJ53" s="28">
        <f t="shared" si="17"/>
        <v>0</v>
      </c>
      <c r="AK53" s="28">
        <f t="shared" si="17"/>
        <v>0</v>
      </c>
      <c r="AL53" s="28">
        <f t="shared" si="17"/>
        <v>1050000</v>
      </c>
      <c r="AM53" s="8"/>
      <c r="AN53" s="8"/>
      <c r="AO53" s="8"/>
    </row>
    <row r="54" spans="1:41" ht="158.1" customHeight="1" x14ac:dyDescent="0.25">
      <c r="A54" s="9" t="s">
        <v>69</v>
      </c>
      <c r="B54" s="7" t="s">
        <v>70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5"/>
      <c r="R54" s="7"/>
      <c r="S54" s="7"/>
      <c r="T54" s="28">
        <f>T55</f>
        <v>742000</v>
      </c>
      <c r="U54" s="28">
        <f t="shared" ref="U54:AL55" si="18">U55</f>
        <v>0</v>
      </c>
      <c r="V54" s="28">
        <f t="shared" si="18"/>
        <v>0</v>
      </c>
      <c r="W54" s="28">
        <f t="shared" si="18"/>
        <v>0</v>
      </c>
      <c r="X54" s="28">
        <f t="shared" si="18"/>
        <v>0</v>
      </c>
      <c r="Y54" s="28">
        <f t="shared" si="18"/>
        <v>0</v>
      </c>
      <c r="Z54" s="28">
        <f t="shared" si="18"/>
        <v>0</v>
      </c>
      <c r="AA54" s="28">
        <f t="shared" si="18"/>
        <v>0</v>
      </c>
      <c r="AB54" s="28">
        <f t="shared" si="18"/>
        <v>0</v>
      </c>
      <c r="AC54" s="28">
        <f t="shared" si="18"/>
        <v>0</v>
      </c>
      <c r="AD54" s="28">
        <f t="shared" si="18"/>
        <v>0</v>
      </c>
      <c r="AE54" s="28">
        <f t="shared" si="18"/>
        <v>0</v>
      </c>
      <c r="AF54" s="28">
        <f t="shared" si="18"/>
        <v>0</v>
      </c>
      <c r="AG54" s="28">
        <f t="shared" si="18"/>
        <v>0</v>
      </c>
      <c r="AH54" s="28">
        <f t="shared" si="18"/>
        <v>800000</v>
      </c>
      <c r="AI54" s="28">
        <f t="shared" si="18"/>
        <v>0</v>
      </c>
      <c r="AJ54" s="28">
        <f t="shared" si="18"/>
        <v>0</v>
      </c>
      <c r="AK54" s="28">
        <f t="shared" si="18"/>
        <v>0</v>
      </c>
      <c r="AL54" s="28">
        <f t="shared" si="18"/>
        <v>850000</v>
      </c>
      <c r="AM54" s="8"/>
      <c r="AN54" s="8"/>
      <c r="AO54" s="8"/>
    </row>
    <row r="55" spans="1:41" ht="31.7" customHeight="1" x14ac:dyDescent="0.25">
      <c r="A55" s="6" t="s">
        <v>71</v>
      </c>
      <c r="B55" s="7" t="s">
        <v>72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5"/>
      <c r="R55" s="7"/>
      <c r="S55" s="7"/>
      <c r="T55" s="28">
        <f>T56</f>
        <v>742000</v>
      </c>
      <c r="U55" s="28">
        <f t="shared" si="18"/>
        <v>0</v>
      </c>
      <c r="V55" s="28">
        <f t="shared" si="18"/>
        <v>0</v>
      </c>
      <c r="W55" s="28">
        <f t="shared" si="18"/>
        <v>0</v>
      </c>
      <c r="X55" s="28">
        <f t="shared" si="18"/>
        <v>0</v>
      </c>
      <c r="Y55" s="28">
        <f t="shared" si="18"/>
        <v>0</v>
      </c>
      <c r="Z55" s="28">
        <f t="shared" si="18"/>
        <v>0</v>
      </c>
      <c r="AA55" s="28">
        <f t="shared" si="18"/>
        <v>0</v>
      </c>
      <c r="AB55" s="28">
        <f t="shared" si="18"/>
        <v>0</v>
      </c>
      <c r="AC55" s="28">
        <f t="shared" si="18"/>
        <v>0</v>
      </c>
      <c r="AD55" s="28">
        <f t="shared" si="18"/>
        <v>0</v>
      </c>
      <c r="AE55" s="28">
        <f t="shared" si="18"/>
        <v>0</v>
      </c>
      <c r="AF55" s="28">
        <f t="shared" si="18"/>
        <v>0</v>
      </c>
      <c r="AG55" s="28">
        <f t="shared" si="18"/>
        <v>0</v>
      </c>
      <c r="AH55" s="28">
        <f t="shared" si="18"/>
        <v>800000</v>
      </c>
      <c r="AI55" s="28">
        <f t="shared" si="18"/>
        <v>0</v>
      </c>
      <c r="AJ55" s="28">
        <f t="shared" si="18"/>
        <v>0</v>
      </c>
      <c r="AK55" s="28">
        <f t="shared" si="18"/>
        <v>0</v>
      </c>
      <c r="AL55" s="28">
        <f t="shared" si="18"/>
        <v>850000</v>
      </c>
      <c r="AM55" s="8"/>
      <c r="AN55" s="8"/>
      <c r="AO55" s="8"/>
    </row>
    <row r="56" spans="1:41" ht="47.45" customHeight="1" x14ac:dyDescent="0.25">
      <c r="A56" s="6" t="s">
        <v>73</v>
      </c>
      <c r="B56" s="7" t="s">
        <v>72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5" t="s">
        <v>74</v>
      </c>
      <c r="R56" s="7" t="s">
        <v>75</v>
      </c>
      <c r="S56" s="7" t="s">
        <v>56</v>
      </c>
      <c r="T56" s="28">
        <v>742000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>
        <v>800000</v>
      </c>
      <c r="AI56" s="28"/>
      <c r="AJ56" s="28"/>
      <c r="AK56" s="28"/>
      <c r="AL56" s="28">
        <v>850000</v>
      </c>
      <c r="AM56" s="8"/>
      <c r="AN56" s="8"/>
      <c r="AO56" s="8"/>
    </row>
    <row r="57" spans="1:41" ht="126.4" customHeight="1" x14ac:dyDescent="0.25">
      <c r="A57" s="9" t="s">
        <v>76</v>
      </c>
      <c r="B57" s="7" t="s">
        <v>77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5"/>
      <c r="R57" s="7"/>
      <c r="S57" s="7"/>
      <c r="T57" s="28">
        <f>T58</f>
        <v>168000</v>
      </c>
      <c r="U57" s="28">
        <f t="shared" ref="U57:AL58" si="19">U58</f>
        <v>0</v>
      </c>
      <c r="V57" s="28">
        <f t="shared" si="19"/>
        <v>0</v>
      </c>
      <c r="W57" s="28">
        <f t="shared" si="19"/>
        <v>0</v>
      </c>
      <c r="X57" s="28">
        <f t="shared" si="19"/>
        <v>0</v>
      </c>
      <c r="Y57" s="28">
        <f t="shared" si="19"/>
        <v>0</v>
      </c>
      <c r="Z57" s="28">
        <f t="shared" si="19"/>
        <v>0</v>
      </c>
      <c r="AA57" s="28">
        <f t="shared" si="19"/>
        <v>0</v>
      </c>
      <c r="AB57" s="28">
        <f t="shared" si="19"/>
        <v>0</v>
      </c>
      <c r="AC57" s="28">
        <f t="shared" si="19"/>
        <v>0</v>
      </c>
      <c r="AD57" s="28">
        <f t="shared" si="19"/>
        <v>0</v>
      </c>
      <c r="AE57" s="28">
        <f t="shared" si="19"/>
        <v>0</v>
      </c>
      <c r="AF57" s="28">
        <f t="shared" si="19"/>
        <v>0</v>
      </c>
      <c r="AG57" s="28">
        <f t="shared" si="19"/>
        <v>0</v>
      </c>
      <c r="AH57" s="28">
        <f t="shared" si="19"/>
        <v>200000</v>
      </c>
      <c r="AI57" s="28">
        <f t="shared" si="19"/>
        <v>0</v>
      </c>
      <c r="AJ57" s="28">
        <f t="shared" si="19"/>
        <v>0</v>
      </c>
      <c r="AK57" s="28">
        <f t="shared" si="19"/>
        <v>0</v>
      </c>
      <c r="AL57" s="28">
        <f t="shared" si="19"/>
        <v>200000</v>
      </c>
      <c r="AM57" s="8"/>
      <c r="AN57" s="8"/>
      <c r="AO57" s="8"/>
    </row>
    <row r="58" spans="1:41" ht="31.7" customHeight="1" x14ac:dyDescent="0.25">
      <c r="A58" s="6" t="s">
        <v>78</v>
      </c>
      <c r="B58" s="7" t="s">
        <v>79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5"/>
      <c r="R58" s="7"/>
      <c r="S58" s="7"/>
      <c r="T58" s="28">
        <f>T59</f>
        <v>168000</v>
      </c>
      <c r="U58" s="28">
        <f t="shared" si="19"/>
        <v>0</v>
      </c>
      <c r="V58" s="28">
        <f t="shared" si="19"/>
        <v>0</v>
      </c>
      <c r="W58" s="28">
        <f t="shared" si="19"/>
        <v>0</v>
      </c>
      <c r="X58" s="28">
        <f t="shared" si="19"/>
        <v>0</v>
      </c>
      <c r="Y58" s="28">
        <f t="shared" si="19"/>
        <v>0</v>
      </c>
      <c r="Z58" s="28">
        <f t="shared" si="19"/>
        <v>0</v>
      </c>
      <c r="AA58" s="28">
        <f t="shared" si="19"/>
        <v>0</v>
      </c>
      <c r="AB58" s="28">
        <f t="shared" si="19"/>
        <v>0</v>
      </c>
      <c r="AC58" s="28">
        <f t="shared" si="19"/>
        <v>0</v>
      </c>
      <c r="AD58" s="28">
        <f t="shared" si="19"/>
        <v>0</v>
      </c>
      <c r="AE58" s="28">
        <f t="shared" si="19"/>
        <v>0</v>
      </c>
      <c r="AF58" s="28">
        <f t="shared" si="19"/>
        <v>0</v>
      </c>
      <c r="AG58" s="28">
        <f t="shared" si="19"/>
        <v>0</v>
      </c>
      <c r="AH58" s="28">
        <f t="shared" si="19"/>
        <v>200000</v>
      </c>
      <c r="AI58" s="28">
        <f t="shared" si="19"/>
        <v>0</v>
      </c>
      <c r="AJ58" s="28">
        <f t="shared" si="19"/>
        <v>0</v>
      </c>
      <c r="AK58" s="28">
        <f t="shared" si="19"/>
        <v>0</v>
      </c>
      <c r="AL58" s="28">
        <f t="shared" si="19"/>
        <v>200000</v>
      </c>
      <c r="AM58" s="8"/>
      <c r="AN58" s="8"/>
      <c r="AO58" s="8"/>
    </row>
    <row r="59" spans="1:41" ht="47.45" customHeight="1" x14ac:dyDescent="0.25">
      <c r="A59" s="6" t="s">
        <v>80</v>
      </c>
      <c r="B59" s="7" t="s">
        <v>79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5" t="s">
        <v>74</v>
      </c>
      <c r="R59" s="7" t="s">
        <v>75</v>
      </c>
      <c r="S59" s="7" t="s">
        <v>39</v>
      </c>
      <c r="T59" s="28">
        <v>168000</v>
      </c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>
        <v>200000</v>
      </c>
      <c r="AI59" s="28"/>
      <c r="AJ59" s="28"/>
      <c r="AK59" s="28"/>
      <c r="AL59" s="28">
        <v>200000</v>
      </c>
      <c r="AM59" s="8"/>
      <c r="AN59" s="8"/>
      <c r="AO59" s="8"/>
    </row>
    <row r="60" spans="1:41" ht="47.45" customHeight="1" x14ac:dyDescent="0.25">
      <c r="A60" s="6" t="s">
        <v>81</v>
      </c>
      <c r="B60" s="7" t="s">
        <v>82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5"/>
      <c r="R60" s="7"/>
      <c r="S60" s="7"/>
      <c r="T60" s="28">
        <f>T61+T63+T67+T65</f>
        <v>2605863</v>
      </c>
      <c r="U60" s="28">
        <f t="shared" ref="U60:AL60" si="20">U61+U63+U67+U65</f>
        <v>0</v>
      </c>
      <c r="V60" s="28">
        <f t="shared" si="20"/>
        <v>0</v>
      </c>
      <c r="W60" s="28">
        <f t="shared" si="20"/>
        <v>0</v>
      </c>
      <c r="X60" s="28">
        <f t="shared" si="20"/>
        <v>0</v>
      </c>
      <c r="Y60" s="28">
        <f t="shared" si="20"/>
        <v>0</v>
      </c>
      <c r="Z60" s="28">
        <f t="shared" si="20"/>
        <v>0</v>
      </c>
      <c r="AA60" s="28">
        <f t="shared" si="20"/>
        <v>0</v>
      </c>
      <c r="AB60" s="28">
        <f t="shared" si="20"/>
        <v>0</v>
      </c>
      <c r="AC60" s="28">
        <f t="shared" si="20"/>
        <v>0</v>
      </c>
      <c r="AD60" s="28">
        <f t="shared" si="20"/>
        <v>0</v>
      </c>
      <c r="AE60" s="28">
        <f t="shared" si="20"/>
        <v>0</v>
      </c>
      <c r="AF60" s="28">
        <f t="shared" si="20"/>
        <v>0</v>
      </c>
      <c r="AG60" s="28">
        <f t="shared" si="20"/>
        <v>0</v>
      </c>
      <c r="AH60" s="28">
        <f t="shared" si="20"/>
        <v>0</v>
      </c>
      <c r="AI60" s="28">
        <f t="shared" si="20"/>
        <v>0</v>
      </c>
      <c r="AJ60" s="28">
        <f t="shared" si="20"/>
        <v>0</v>
      </c>
      <c r="AK60" s="28">
        <f t="shared" si="20"/>
        <v>0</v>
      </c>
      <c r="AL60" s="28">
        <f t="shared" si="20"/>
        <v>0</v>
      </c>
      <c r="AM60" s="8"/>
      <c r="AN60" s="8"/>
      <c r="AO60" s="8"/>
    </row>
    <row r="61" spans="1:41" ht="63.4" customHeight="1" x14ac:dyDescent="0.25">
      <c r="A61" s="6" t="s">
        <v>83</v>
      </c>
      <c r="B61" s="7" t="s">
        <v>84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25"/>
      <c r="R61" s="7"/>
      <c r="S61" s="7"/>
      <c r="T61" s="28">
        <f>T62</f>
        <v>1227587</v>
      </c>
      <c r="U61" s="28">
        <f t="shared" ref="U61:AL61" si="21">U62</f>
        <v>0</v>
      </c>
      <c r="V61" s="28">
        <f t="shared" si="21"/>
        <v>0</v>
      </c>
      <c r="W61" s="28">
        <f t="shared" si="21"/>
        <v>0</v>
      </c>
      <c r="X61" s="28">
        <f t="shared" si="21"/>
        <v>0</v>
      </c>
      <c r="Y61" s="28">
        <f t="shared" si="21"/>
        <v>0</v>
      </c>
      <c r="Z61" s="28">
        <f t="shared" si="21"/>
        <v>0</v>
      </c>
      <c r="AA61" s="28">
        <f t="shared" si="21"/>
        <v>0</v>
      </c>
      <c r="AB61" s="28">
        <f t="shared" si="21"/>
        <v>0</v>
      </c>
      <c r="AC61" s="28">
        <f t="shared" si="21"/>
        <v>0</v>
      </c>
      <c r="AD61" s="28">
        <f t="shared" si="21"/>
        <v>0</v>
      </c>
      <c r="AE61" s="28">
        <f t="shared" si="21"/>
        <v>0</v>
      </c>
      <c r="AF61" s="28">
        <f t="shared" si="21"/>
        <v>0</v>
      </c>
      <c r="AG61" s="28">
        <f t="shared" si="21"/>
        <v>0</v>
      </c>
      <c r="AH61" s="28">
        <f t="shared" si="21"/>
        <v>0</v>
      </c>
      <c r="AI61" s="28">
        <f t="shared" si="21"/>
        <v>0</v>
      </c>
      <c r="AJ61" s="28">
        <f t="shared" si="21"/>
        <v>0</v>
      </c>
      <c r="AK61" s="28">
        <f t="shared" si="21"/>
        <v>0</v>
      </c>
      <c r="AL61" s="28">
        <f t="shared" si="21"/>
        <v>0</v>
      </c>
      <c r="AM61" s="8"/>
      <c r="AN61" s="8"/>
      <c r="AO61" s="8"/>
    </row>
    <row r="62" spans="1:41" ht="79.150000000000006" customHeight="1" x14ac:dyDescent="0.25">
      <c r="A62" s="9" t="s">
        <v>85</v>
      </c>
      <c r="B62" s="7" t="s">
        <v>84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5" t="s">
        <v>25</v>
      </c>
      <c r="R62" s="7" t="s">
        <v>38</v>
      </c>
      <c r="S62" s="7" t="s">
        <v>39</v>
      </c>
      <c r="T62" s="28">
        <v>1227587</v>
      </c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>
        <v>0</v>
      </c>
      <c r="AI62" s="28"/>
      <c r="AJ62" s="28"/>
      <c r="AK62" s="28"/>
      <c r="AL62" s="28">
        <v>0</v>
      </c>
      <c r="AM62" s="8"/>
      <c r="AN62" s="8"/>
      <c r="AO62" s="8"/>
    </row>
    <row r="63" spans="1:41" ht="79.150000000000006" customHeight="1" x14ac:dyDescent="0.25">
      <c r="A63" s="9" t="s">
        <v>86</v>
      </c>
      <c r="B63" s="7" t="s">
        <v>87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5"/>
      <c r="R63" s="7"/>
      <c r="S63" s="7"/>
      <c r="T63" s="28">
        <f>T64</f>
        <v>1378276</v>
      </c>
      <c r="U63" s="28">
        <f t="shared" ref="U63:AL67" si="22">U64</f>
        <v>0</v>
      </c>
      <c r="V63" s="28">
        <f t="shared" si="22"/>
        <v>0</v>
      </c>
      <c r="W63" s="28">
        <f t="shared" si="22"/>
        <v>0</v>
      </c>
      <c r="X63" s="28">
        <f t="shared" si="22"/>
        <v>0</v>
      </c>
      <c r="Y63" s="28">
        <f t="shared" si="22"/>
        <v>0</v>
      </c>
      <c r="Z63" s="28">
        <f t="shared" si="22"/>
        <v>0</v>
      </c>
      <c r="AA63" s="28">
        <f t="shared" si="22"/>
        <v>0</v>
      </c>
      <c r="AB63" s="28">
        <f t="shared" si="22"/>
        <v>0</v>
      </c>
      <c r="AC63" s="28">
        <f t="shared" si="22"/>
        <v>0</v>
      </c>
      <c r="AD63" s="28">
        <f t="shared" si="22"/>
        <v>0</v>
      </c>
      <c r="AE63" s="28">
        <f t="shared" si="22"/>
        <v>0</v>
      </c>
      <c r="AF63" s="28">
        <f t="shared" si="22"/>
        <v>0</v>
      </c>
      <c r="AG63" s="28">
        <f t="shared" si="22"/>
        <v>0</v>
      </c>
      <c r="AH63" s="28">
        <f t="shared" si="22"/>
        <v>0</v>
      </c>
      <c r="AI63" s="28">
        <f t="shared" si="22"/>
        <v>0</v>
      </c>
      <c r="AJ63" s="28">
        <f t="shared" si="22"/>
        <v>0</v>
      </c>
      <c r="AK63" s="28">
        <f t="shared" si="22"/>
        <v>0</v>
      </c>
      <c r="AL63" s="28">
        <f t="shared" si="22"/>
        <v>0</v>
      </c>
      <c r="AM63" s="8"/>
      <c r="AN63" s="8"/>
      <c r="AO63" s="8"/>
    </row>
    <row r="64" spans="1:41" ht="94.9" customHeight="1" x14ac:dyDescent="0.25">
      <c r="A64" s="9" t="s">
        <v>88</v>
      </c>
      <c r="B64" s="7" t="s">
        <v>87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5" t="s">
        <v>25</v>
      </c>
      <c r="R64" s="7" t="s">
        <v>26</v>
      </c>
      <c r="S64" s="7" t="s">
        <v>27</v>
      </c>
      <c r="T64" s="28">
        <v>1378276</v>
      </c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>
        <v>0</v>
      </c>
      <c r="AI64" s="28"/>
      <c r="AJ64" s="28"/>
      <c r="AK64" s="28"/>
      <c r="AL64" s="28">
        <v>0</v>
      </c>
      <c r="AM64" s="8"/>
      <c r="AN64" s="8"/>
      <c r="AO64" s="8"/>
    </row>
    <row r="65" spans="1:41" ht="94.9" hidden="1" customHeight="1" x14ac:dyDescent="0.25">
      <c r="A65" s="6" t="s">
        <v>83</v>
      </c>
      <c r="B65" s="7" t="s">
        <v>84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25"/>
      <c r="R65" s="7"/>
      <c r="S65" s="7"/>
      <c r="T65" s="28">
        <f>T66</f>
        <v>0</v>
      </c>
      <c r="U65" s="28">
        <f t="shared" ref="U65:AL65" si="23">U66</f>
        <v>0</v>
      </c>
      <c r="V65" s="28">
        <f t="shared" si="23"/>
        <v>0</v>
      </c>
      <c r="W65" s="28">
        <f t="shared" si="23"/>
        <v>0</v>
      </c>
      <c r="X65" s="28">
        <f t="shared" si="23"/>
        <v>0</v>
      </c>
      <c r="Y65" s="28">
        <f t="shared" si="23"/>
        <v>0</v>
      </c>
      <c r="Z65" s="28">
        <f t="shared" si="23"/>
        <v>0</v>
      </c>
      <c r="AA65" s="28">
        <f t="shared" si="23"/>
        <v>0</v>
      </c>
      <c r="AB65" s="28">
        <f t="shared" si="23"/>
        <v>0</v>
      </c>
      <c r="AC65" s="28">
        <f t="shared" si="23"/>
        <v>0</v>
      </c>
      <c r="AD65" s="28">
        <f t="shared" si="23"/>
        <v>0</v>
      </c>
      <c r="AE65" s="28">
        <f t="shared" si="23"/>
        <v>0</v>
      </c>
      <c r="AF65" s="28">
        <f t="shared" si="23"/>
        <v>0</v>
      </c>
      <c r="AG65" s="28">
        <f t="shared" si="23"/>
        <v>0</v>
      </c>
      <c r="AH65" s="28">
        <f t="shared" si="23"/>
        <v>0</v>
      </c>
      <c r="AI65" s="28">
        <f t="shared" si="23"/>
        <v>0</v>
      </c>
      <c r="AJ65" s="28">
        <f t="shared" si="23"/>
        <v>0</v>
      </c>
      <c r="AK65" s="28">
        <f t="shared" si="23"/>
        <v>0</v>
      </c>
      <c r="AL65" s="28">
        <f t="shared" si="23"/>
        <v>0</v>
      </c>
      <c r="AM65" s="8"/>
      <c r="AN65" s="8"/>
      <c r="AO65" s="8"/>
    </row>
    <row r="66" spans="1:41" ht="94.9" hidden="1" customHeight="1" x14ac:dyDescent="0.25">
      <c r="A66" s="9" t="s">
        <v>85</v>
      </c>
      <c r="B66" s="7" t="s">
        <v>84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25" t="s">
        <v>25</v>
      </c>
      <c r="R66" s="7" t="s">
        <v>38</v>
      </c>
      <c r="S66" s="7" t="s">
        <v>39</v>
      </c>
      <c r="T66" s="28">
        <v>0</v>
      </c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8"/>
      <c r="AN66" s="8"/>
      <c r="AO66" s="8"/>
    </row>
    <row r="67" spans="1:41" ht="94.9" hidden="1" customHeight="1" x14ac:dyDescent="0.25">
      <c r="A67" s="9" t="s">
        <v>86</v>
      </c>
      <c r="B67" s="7" t="s">
        <v>87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5"/>
      <c r="R67" s="7"/>
      <c r="S67" s="7"/>
      <c r="T67" s="28">
        <f>T68</f>
        <v>0</v>
      </c>
      <c r="U67" s="28">
        <f t="shared" si="22"/>
        <v>0</v>
      </c>
      <c r="V67" s="28">
        <f t="shared" si="22"/>
        <v>0</v>
      </c>
      <c r="W67" s="28">
        <f t="shared" si="22"/>
        <v>0</v>
      </c>
      <c r="X67" s="28">
        <f t="shared" si="22"/>
        <v>0</v>
      </c>
      <c r="Y67" s="28">
        <f t="shared" si="22"/>
        <v>0</v>
      </c>
      <c r="Z67" s="28">
        <f t="shared" si="22"/>
        <v>0</v>
      </c>
      <c r="AA67" s="28">
        <f t="shared" si="22"/>
        <v>0</v>
      </c>
      <c r="AB67" s="28">
        <f t="shared" si="22"/>
        <v>0</v>
      </c>
      <c r="AC67" s="28">
        <f t="shared" si="22"/>
        <v>0</v>
      </c>
      <c r="AD67" s="28">
        <f t="shared" si="22"/>
        <v>0</v>
      </c>
      <c r="AE67" s="28">
        <f t="shared" si="22"/>
        <v>0</v>
      </c>
      <c r="AF67" s="28">
        <f t="shared" si="22"/>
        <v>0</v>
      </c>
      <c r="AG67" s="28">
        <f t="shared" si="22"/>
        <v>0</v>
      </c>
      <c r="AH67" s="28">
        <f t="shared" si="22"/>
        <v>0</v>
      </c>
      <c r="AI67" s="28">
        <f t="shared" si="22"/>
        <v>0</v>
      </c>
      <c r="AJ67" s="28">
        <f t="shared" si="22"/>
        <v>0</v>
      </c>
      <c r="AK67" s="28">
        <f t="shared" si="22"/>
        <v>0</v>
      </c>
      <c r="AL67" s="28">
        <f t="shared" si="22"/>
        <v>0</v>
      </c>
      <c r="AM67" s="8"/>
      <c r="AN67" s="8"/>
      <c r="AO67" s="8"/>
    </row>
    <row r="68" spans="1:41" ht="126.4" hidden="1" customHeight="1" x14ac:dyDescent="0.25">
      <c r="A68" s="9" t="s">
        <v>88</v>
      </c>
      <c r="B68" s="7" t="s">
        <v>87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25" t="s">
        <v>25</v>
      </c>
      <c r="R68" s="7" t="s">
        <v>38</v>
      </c>
      <c r="S68" s="7" t="s">
        <v>39</v>
      </c>
      <c r="T68" s="28">
        <v>0</v>
      </c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8"/>
      <c r="AN68" s="8"/>
      <c r="AO68" s="8"/>
    </row>
    <row r="69" spans="1:41" ht="71.25" customHeight="1" x14ac:dyDescent="0.25">
      <c r="A69" s="6" t="s">
        <v>143</v>
      </c>
      <c r="B69" s="7" t="s">
        <v>141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5"/>
      <c r="R69" s="7"/>
      <c r="S69" s="7"/>
      <c r="T69" s="28">
        <f>T70</f>
        <v>2119680</v>
      </c>
      <c r="U69" s="28">
        <f t="shared" ref="U69:AL69" si="24">U70</f>
        <v>2119680</v>
      </c>
      <c r="V69" s="28">
        <f t="shared" si="24"/>
        <v>2119680</v>
      </c>
      <c r="W69" s="28">
        <f t="shared" si="24"/>
        <v>2119680</v>
      </c>
      <c r="X69" s="28">
        <f t="shared" si="24"/>
        <v>2119680</v>
      </c>
      <c r="Y69" s="28">
        <f t="shared" si="24"/>
        <v>2119680</v>
      </c>
      <c r="Z69" s="28">
        <f t="shared" si="24"/>
        <v>2119680</v>
      </c>
      <c r="AA69" s="28">
        <f t="shared" si="24"/>
        <v>2119680</v>
      </c>
      <c r="AB69" s="28">
        <f t="shared" si="24"/>
        <v>2119680</v>
      </c>
      <c r="AC69" s="28">
        <f t="shared" si="24"/>
        <v>2119680</v>
      </c>
      <c r="AD69" s="28">
        <f t="shared" si="24"/>
        <v>2119680</v>
      </c>
      <c r="AE69" s="28">
        <f t="shared" si="24"/>
        <v>2119680</v>
      </c>
      <c r="AF69" s="28">
        <f t="shared" si="24"/>
        <v>2119680</v>
      </c>
      <c r="AG69" s="28">
        <f t="shared" si="24"/>
        <v>2119680</v>
      </c>
      <c r="AH69" s="28">
        <f>AH70</f>
        <v>2119680</v>
      </c>
      <c r="AI69" s="28">
        <f t="shared" si="24"/>
        <v>0</v>
      </c>
      <c r="AJ69" s="28">
        <f t="shared" si="24"/>
        <v>0</v>
      </c>
      <c r="AK69" s="28">
        <f t="shared" si="24"/>
        <v>0</v>
      </c>
      <c r="AL69" s="28">
        <f t="shared" si="24"/>
        <v>0</v>
      </c>
      <c r="AM69" s="8"/>
      <c r="AN69" s="8"/>
      <c r="AO69" s="8"/>
    </row>
    <row r="70" spans="1:41" ht="36.75" customHeight="1" x14ac:dyDescent="0.25">
      <c r="A70" s="6" t="s">
        <v>144</v>
      </c>
      <c r="B70" s="7" t="s">
        <v>142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25"/>
      <c r="R70" s="7"/>
      <c r="S70" s="7"/>
      <c r="T70" s="28">
        <f>T71</f>
        <v>2119680</v>
      </c>
      <c r="U70" s="28">
        <f t="shared" ref="U70:AL70" si="25">U71</f>
        <v>2119680</v>
      </c>
      <c r="V70" s="28">
        <f t="shared" si="25"/>
        <v>2119680</v>
      </c>
      <c r="W70" s="28">
        <f t="shared" si="25"/>
        <v>2119680</v>
      </c>
      <c r="X70" s="28">
        <f t="shared" si="25"/>
        <v>2119680</v>
      </c>
      <c r="Y70" s="28">
        <f t="shared" si="25"/>
        <v>2119680</v>
      </c>
      <c r="Z70" s="28">
        <f t="shared" si="25"/>
        <v>2119680</v>
      </c>
      <c r="AA70" s="28">
        <f t="shared" si="25"/>
        <v>2119680</v>
      </c>
      <c r="AB70" s="28">
        <f t="shared" si="25"/>
        <v>2119680</v>
      </c>
      <c r="AC70" s="28">
        <f t="shared" si="25"/>
        <v>2119680</v>
      </c>
      <c r="AD70" s="28">
        <f t="shared" si="25"/>
        <v>2119680</v>
      </c>
      <c r="AE70" s="28">
        <f t="shared" si="25"/>
        <v>2119680</v>
      </c>
      <c r="AF70" s="28">
        <f t="shared" si="25"/>
        <v>2119680</v>
      </c>
      <c r="AG70" s="28">
        <f t="shared" si="25"/>
        <v>2119680</v>
      </c>
      <c r="AH70" s="28">
        <f t="shared" si="25"/>
        <v>2119680</v>
      </c>
      <c r="AI70" s="28">
        <f t="shared" si="25"/>
        <v>0</v>
      </c>
      <c r="AJ70" s="28">
        <f t="shared" si="25"/>
        <v>0</v>
      </c>
      <c r="AK70" s="28">
        <f t="shared" si="25"/>
        <v>0</v>
      </c>
      <c r="AL70" s="28">
        <f t="shared" si="25"/>
        <v>0</v>
      </c>
      <c r="AM70" s="8"/>
      <c r="AN70" s="8"/>
      <c r="AO70" s="8"/>
    </row>
    <row r="71" spans="1:41" ht="52.5" customHeight="1" x14ac:dyDescent="0.25">
      <c r="A71" s="9" t="s">
        <v>145</v>
      </c>
      <c r="B71" s="7" t="s">
        <v>142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25" t="s">
        <v>25</v>
      </c>
      <c r="R71" s="7" t="s">
        <v>38</v>
      </c>
      <c r="S71" s="7" t="s">
        <v>39</v>
      </c>
      <c r="T71" s="28">
        <v>2119680</v>
      </c>
      <c r="U71" s="28">
        <v>2119680</v>
      </c>
      <c r="V71" s="28">
        <v>2119680</v>
      </c>
      <c r="W71" s="28">
        <v>2119680</v>
      </c>
      <c r="X71" s="28">
        <v>2119680</v>
      </c>
      <c r="Y71" s="28">
        <v>2119680</v>
      </c>
      <c r="Z71" s="28">
        <v>2119680</v>
      </c>
      <c r="AA71" s="28">
        <v>2119680</v>
      </c>
      <c r="AB71" s="28">
        <v>2119680</v>
      </c>
      <c r="AC71" s="28">
        <v>2119680</v>
      </c>
      <c r="AD71" s="28">
        <v>2119680</v>
      </c>
      <c r="AE71" s="28">
        <v>2119680</v>
      </c>
      <c r="AF71" s="28">
        <v>2119680</v>
      </c>
      <c r="AG71" s="28">
        <v>2119680</v>
      </c>
      <c r="AH71" s="28">
        <v>2119680</v>
      </c>
      <c r="AI71" s="28"/>
      <c r="AJ71" s="28"/>
      <c r="AK71" s="28"/>
      <c r="AL71" s="28">
        <v>0</v>
      </c>
      <c r="AM71" s="8"/>
      <c r="AN71" s="8"/>
      <c r="AO71" s="8"/>
    </row>
    <row r="72" spans="1:41" ht="47.45" customHeight="1" x14ac:dyDescent="0.25">
      <c r="A72" s="6" t="s">
        <v>89</v>
      </c>
      <c r="B72" s="7" t="s">
        <v>90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5"/>
      <c r="R72" s="7"/>
      <c r="S72" s="7"/>
      <c r="T72" s="28">
        <f>T73+T75+T84+T90+T92+T94+T96+T98+T102+T81+T100</f>
        <v>14699081</v>
      </c>
      <c r="U72" s="28">
        <f t="shared" ref="U72:AL72" si="26">U73+U75+U84+U90+U92+U94+U96+U98+U102</f>
        <v>15394314</v>
      </c>
      <c r="V72" s="28">
        <f t="shared" si="26"/>
        <v>15394314</v>
      </c>
      <c r="W72" s="28">
        <f t="shared" si="26"/>
        <v>15394314</v>
      </c>
      <c r="X72" s="28">
        <f t="shared" si="26"/>
        <v>15394314</v>
      </c>
      <c r="Y72" s="28">
        <f t="shared" si="26"/>
        <v>15394314</v>
      </c>
      <c r="Z72" s="28">
        <f t="shared" si="26"/>
        <v>15394314</v>
      </c>
      <c r="AA72" s="28">
        <f t="shared" si="26"/>
        <v>15394314</v>
      </c>
      <c r="AB72" s="28">
        <f t="shared" si="26"/>
        <v>15394314</v>
      </c>
      <c r="AC72" s="28">
        <f t="shared" si="26"/>
        <v>15394314</v>
      </c>
      <c r="AD72" s="28">
        <f t="shared" si="26"/>
        <v>15394314</v>
      </c>
      <c r="AE72" s="28">
        <f t="shared" si="26"/>
        <v>15394314</v>
      </c>
      <c r="AF72" s="28">
        <f t="shared" si="26"/>
        <v>15394314</v>
      </c>
      <c r="AG72" s="28">
        <f t="shared" si="26"/>
        <v>15394314</v>
      </c>
      <c r="AH72" s="28">
        <f t="shared" si="26"/>
        <v>11876261</v>
      </c>
      <c r="AI72" s="28">
        <f t="shared" si="26"/>
        <v>15394314</v>
      </c>
      <c r="AJ72" s="28">
        <f t="shared" si="26"/>
        <v>15394314</v>
      </c>
      <c r="AK72" s="28">
        <f t="shared" si="26"/>
        <v>15394314</v>
      </c>
      <c r="AL72" s="28">
        <f t="shared" si="26"/>
        <v>12556261</v>
      </c>
      <c r="AM72" s="8"/>
      <c r="AN72" s="8">
        <v>3520</v>
      </c>
      <c r="AO72" s="8"/>
    </row>
    <row r="73" spans="1:41" ht="31.7" customHeight="1" x14ac:dyDescent="0.25">
      <c r="A73" s="6" t="s">
        <v>91</v>
      </c>
      <c r="B73" s="7" t="s">
        <v>92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5"/>
      <c r="R73" s="7"/>
      <c r="S73" s="7"/>
      <c r="T73" s="28">
        <f>T74</f>
        <v>1936033</v>
      </c>
      <c r="U73" s="28">
        <f t="shared" ref="U73:AL73" si="27">U74</f>
        <v>1853288</v>
      </c>
      <c r="V73" s="28">
        <f t="shared" si="27"/>
        <v>1853288</v>
      </c>
      <c r="W73" s="28">
        <f t="shared" si="27"/>
        <v>1853288</v>
      </c>
      <c r="X73" s="28">
        <f t="shared" si="27"/>
        <v>1853288</v>
      </c>
      <c r="Y73" s="28">
        <f t="shared" si="27"/>
        <v>1853288</v>
      </c>
      <c r="Z73" s="28">
        <f t="shared" si="27"/>
        <v>1853288</v>
      </c>
      <c r="AA73" s="28">
        <f t="shared" si="27"/>
        <v>1853288</v>
      </c>
      <c r="AB73" s="28">
        <f t="shared" si="27"/>
        <v>1853288</v>
      </c>
      <c r="AC73" s="28">
        <f t="shared" si="27"/>
        <v>1853288</v>
      </c>
      <c r="AD73" s="28">
        <f t="shared" si="27"/>
        <v>1853288</v>
      </c>
      <c r="AE73" s="28">
        <f t="shared" si="27"/>
        <v>1853288</v>
      </c>
      <c r="AF73" s="28">
        <f t="shared" si="27"/>
        <v>1853288</v>
      </c>
      <c r="AG73" s="28">
        <f t="shared" si="27"/>
        <v>1853288</v>
      </c>
      <c r="AH73" s="28">
        <f t="shared" si="27"/>
        <v>1853288</v>
      </c>
      <c r="AI73" s="28">
        <f t="shared" si="27"/>
        <v>1853288</v>
      </c>
      <c r="AJ73" s="28">
        <f t="shared" si="27"/>
        <v>1853288</v>
      </c>
      <c r="AK73" s="28">
        <f t="shared" si="27"/>
        <v>1853288</v>
      </c>
      <c r="AL73" s="28">
        <f t="shared" si="27"/>
        <v>1853288</v>
      </c>
      <c r="AM73" s="8"/>
      <c r="AN73" s="8"/>
      <c r="AO73" s="8"/>
    </row>
    <row r="74" spans="1:41" ht="94.9" customHeight="1" x14ac:dyDescent="0.25">
      <c r="A74" s="9" t="s">
        <v>93</v>
      </c>
      <c r="B74" s="7" t="s">
        <v>92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5" t="s">
        <v>54</v>
      </c>
      <c r="R74" s="7" t="s">
        <v>56</v>
      </c>
      <c r="S74" s="7" t="s">
        <v>26</v>
      </c>
      <c r="T74" s="28">
        <v>1936033</v>
      </c>
      <c r="U74" s="28">
        <v>1853288</v>
      </c>
      <c r="V74" s="28">
        <v>1853288</v>
      </c>
      <c r="W74" s="28">
        <v>1853288</v>
      </c>
      <c r="X74" s="28">
        <v>1853288</v>
      </c>
      <c r="Y74" s="28">
        <v>1853288</v>
      </c>
      <c r="Z74" s="28">
        <v>1853288</v>
      </c>
      <c r="AA74" s="28">
        <v>1853288</v>
      </c>
      <c r="AB74" s="28">
        <v>1853288</v>
      </c>
      <c r="AC74" s="28">
        <v>1853288</v>
      </c>
      <c r="AD74" s="28">
        <v>1853288</v>
      </c>
      <c r="AE74" s="28">
        <v>1853288</v>
      </c>
      <c r="AF74" s="28">
        <v>1853288</v>
      </c>
      <c r="AG74" s="28">
        <v>1853288</v>
      </c>
      <c r="AH74" s="28">
        <v>1853288</v>
      </c>
      <c r="AI74" s="28">
        <v>1853288</v>
      </c>
      <c r="AJ74" s="28">
        <v>1853288</v>
      </c>
      <c r="AK74" s="28">
        <v>1853288</v>
      </c>
      <c r="AL74" s="28">
        <v>1853288</v>
      </c>
      <c r="AM74" s="8"/>
      <c r="AN74" s="8"/>
      <c r="AO74" s="8"/>
    </row>
    <row r="75" spans="1:41" ht="31.7" customHeight="1" x14ac:dyDescent="0.25">
      <c r="A75" s="6" t="s">
        <v>94</v>
      </c>
      <c r="B75" s="7" t="s">
        <v>95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5"/>
      <c r="R75" s="7"/>
      <c r="S75" s="7"/>
      <c r="T75" s="28">
        <f>T76+T77+T78+T79+T80</f>
        <v>10416308</v>
      </c>
      <c r="U75" s="28">
        <f t="shared" ref="U75:AL75" si="28">U76+U77+U78+U79+U80</f>
        <v>6590053</v>
      </c>
      <c r="V75" s="28">
        <f t="shared" si="28"/>
        <v>6590053</v>
      </c>
      <c r="W75" s="28">
        <f t="shared" si="28"/>
        <v>6590053</v>
      </c>
      <c r="X75" s="28">
        <f t="shared" si="28"/>
        <v>6590053</v>
      </c>
      <c r="Y75" s="28">
        <f t="shared" si="28"/>
        <v>6590053</v>
      </c>
      <c r="Z75" s="28">
        <f t="shared" si="28"/>
        <v>6590053</v>
      </c>
      <c r="AA75" s="28">
        <f t="shared" si="28"/>
        <v>6590053</v>
      </c>
      <c r="AB75" s="28">
        <f t="shared" si="28"/>
        <v>6590053</v>
      </c>
      <c r="AC75" s="28">
        <f t="shared" si="28"/>
        <v>6590053</v>
      </c>
      <c r="AD75" s="28">
        <f t="shared" si="28"/>
        <v>6590053</v>
      </c>
      <c r="AE75" s="28">
        <f t="shared" si="28"/>
        <v>6590053</v>
      </c>
      <c r="AF75" s="28">
        <f t="shared" si="28"/>
        <v>6590053</v>
      </c>
      <c r="AG75" s="28">
        <f t="shared" si="28"/>
        <v>6590053</v>
      </c>
      <c r="AH75" s="28">
        <f t="shared" si="28"/>
        <v>8042053</v>
      </c>
      <c r="AI75" s="28">
        <f t="shared" si="28"/>
        <v>6590053</v>
      </c>
      <c r="AJ75" s="28">
        <f t="shared" si="28"/>
        <v>6590053</v>
      </c>
      <c r="AK75" s="28">
        <f t="shared" si="28"/>
        <v>6590053</v>
      </c>
      <c r="AL75" s="28">
        <f t="shared" si="28"/>
        <v>8572053</v>
      </c>
      <c r="AM75" s="8"/>
      <c r="AN75" s="8"/>
      <c r="AO75" s="8"/>
    </row>
    <row r="76" spans="1:41" ht="94.9" customHeight="1" x14ac:dyDescent="0.25">
      <c r="A76" s="9" t="s">
        <v>96</v>
      </c>
      <c r="B76" s="7" t="s">
        <v>95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5" t="s">
        <v>54</v>
      </c>
      <c r="R76" s="7" t="s">
        <v>56</v>
      </c>
      <c r="S76" s="7" t="s">
        <v>26</v>
      </c>
      <c r="T76" s="28">
        <v>7682308</v>
      </c>
      <c r="U76" s="28">
        <v>6590053</v>
      </c>
      <c r="V76" s="28">
        <v>6590053</v>
      </c>
      <c r="W76" s="28">
        <v>6590053</v>
      </c>
      <c r="X76" s="28">
        <v>6590053</v>
      </c>
      <c r="Y76" s="28">
        <v>6590053</v>
      </c>
      <c r="Z76" s="28">
        <v>6590053</v>
      </c>
      <c r="AA76" s="28">
        <v>6590053</v>
      </c>
      <c r="AB76" s="28">
        <v>6590053</v>
      </c>
      <c r="AC76" s="28">
        <v>6590053</v>
      </c>
      <c r="AD76" s="28">
        <v>6590053</v>
      </c>
      <c r="AE76" s="28">
        <v>6590053</v>
      </c>
      <c r="AF76" s="28">
        <v>6590053</v>
      </c>
      <c r="AG76" s="28">
        <v>6590053</v>
      </c>
      <c r="AH76" s="28">
        <v>6590053</v>
      </c>
      <c r="AI76" s="28">
        <v>6590053</v>
      </c>
      <c r="AJ76" s="28">
        <v>6590053</v>
      </c>
      <c r="AK76" s="28">
        <v>6590053</v>
      </c>
      <c r="AL76" s="28">
        <v>6590053</v>
      </c>
      <c r="AM76" s="8"/>
      <c r="AN76" s="8"/>
      <c r="AO76" s="8"/>
    </row>
    <row r="77" spans="1:41" ht="47.45" customHeight="1" x14ac:dyDescent="0.25">
      <c r="A77" s="6" t="s">
        <v>97</v>
      </c>
      <c r="B77" s="7" t="s">
        <v>95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5" t="s">
        <v>25</v>
      </c>
      <c r="R77" s="7" t="s">
        <v>56</v>
      </c>
      <c r="S77" s="7" t="s">
        <v>39</v>
      </c>
      <c r="T77" s="28">
        <v>311000</v>
      </c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>
        <v>311000</v>
      </c>
      <c r="AI77" s="28"/>
      <c r="AJ77" s="28"/>
      <c r="AK77" s="28"/>
      <c r="AL77" s="28">
        <v>311000</v>
      </c>
      <c r="AM77" s="8"/>
      <c r="AN77" s="8"/>
      <c r="AO77" s="8"/>
    </row>
    <row r="78" spans="1:41" ht="47.45" customHeight="1" x14ac:dyDescent="0.25">
      <c r="A78" s="6" t="s">
        <v>97</v>
      </c>
      <c r="B78" s="7" t="s">
        <v>95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5" t="s">
        <v>25</v>
      </c>
      <c r="R78" s="7" t="s">
        <v>56</v>
      </c>
      <c r="S78" s="7" t="s">
        <v>26</v>
      </c>
      <c r="T78" s="28">
        <v>2330000</v>
      </c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>
        <v>1100000</v>
      </c>
      <c r="AI78" s="28"/>
      <c r="AJ78" s="28"/>
      <c r="AK78" s="28"/>
      <c r="AL78" s="28">
        <v>1625000</v>
      </c>
      <c r="AM78" s="8"/>
      <c r="AN78" s="8"/>
      <c r="AO78" s="8"/>
    </row>
    <row r="79" spans="1:41" ht="31.7" customHeight="1" x14ac:dyDescent="0.25">
      <c r="A79" s="6" t="s">
        <v>98</v>
      </c>
      <c r="B79" s="7" t="s">
        <v>95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5" t="s">
        <v>41</v>
      </c>
      <c r="R79" s="7" t="s">
        <v>56</v>
      </c>
      <c r="S79" s="7" t="s">
        <v>39</v>
      </c>
      <c r="T79" s="28">
        <v>1000</v>
      </c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>
        <v>1000</v>
      </c>
      <c r="AI79" s="28"/>
      <c r="AJ79" s="28"/>
      <c r="AK79" s="28"/>
      <c r="AL79" s="28">
        <v>1000</v>
      </c>
      <c r="AM79" s="8"/>
      <c r="AN79" s="8"/>
      <c r="AO79" s="8"/>
    </row>
    <row r="80" spans="1:41" ht="31.7" customHeight="1" x14ac:dyDescent="0.25">
      <c r="A80" s="6" t="s">
        <v>98</v>
      </c>
      <c r="B80" s="7" t="s">
        <v>95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5" t="s">
        <v>41</v>
      </c>
      <c r="R80" s="7" t="s">
        <v>56</v>
      </c>
      <c r="S80" s="7" t="s">
        <v>26</v>
      </c>
      <c r="T80" s="28">
        <v>92000</v>
      </c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>
        <v>40000</v>
      </c>
      <c r="AI80" s="28"/>
      <c r="AJ80" s="28"/>
      <c r="AK80" s="28"/>
      <c r="AL80" s="28">
        <v>45000</v>
      </c>
      <c r="AM80" s="8"/>
      <c r="AN80" s="8"/>
      <c r="AO80" s="8"/>
    </row>
    <row r="81" spans="1:41" ht="31.7" hidden="1" customHeight="1" x14ac:dyDescent="0.25">
      <c r="A81" s="6" t="s">
        <v>139</v>
      </c>
      <c r="B81" s="7" t="s">
        <v>138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6"/>
      <c r="R81" s="7"/>
      <c r="S81" s="7"/>
      <c r="T81" s="28">
        <f>T82+T83</f>
        <v>0</v>
      </c>
      <c r="U81" s="28">
        <f t="shared" ref="U81:AL81" si="29">U82+U83</f>
        <v>0</v>
      </c>
      <c r="V81" s="28">
        <f t="shared" si="29"/>
        <v>0</v>
      </c>
      <c r="W81" s="28">
        <f t="shared" si="29"/>
        <v>0</v>
      </c>
      <c r="X81" s="28">
        <f t="shared" si="29"/>
        <v>0</v>
      </c>
      <c r="Y81" s="28">
        <f t="shared" si="29"/>
        <v>0</v>
      </c>
      <c r="Z81" s="28">
        <f t="shared" si="29"/>
        <v>0</v>
      </c>
      <c r="AA81" s="28">
        <f t="shared" si="29"/>
        <v>0</v>
      </c>
      <c r="AB81" s="28">
        <f t="shared" si="29"/>
        <v>0</v>
      </c>
      <c r="AC81" s="28">
        <f t="shared" si="29"/>
        <v>0</v>
      </c>
      <c r="AD81" s="28">
        <f t="shared" si="29"/>
        <v>0</v>
      </c>
      <c r="AE81" s="28">
        <f t="shared" si="29"/>
        <v>0</v>
      </c>
      <c r="AF81" s="28">
        <f t="shared" si="29"/>
        <v>0</v>
      </c>
      <c r="AG81" s="28">
        <f t="shared" si="29"/>
        <v>0</v>
      </c>
      <c r="AH81" s="28">
        <f t="shared" si="29"/>
        <v>0</v>
      </c>
      <c r="AI81" s="28">
        <f t="shared" si="29"/>
        <v>0</v>
      </c>
      <c r="AJ81" s="28">
        <f t="shared" si="29"/>
        <v>0</v>
      </c>
      <c r="AK81" s="28">
        <f t="shared" si="29"/>
        <v>0</v>
      </c>
      <c r="AL81" s="28">
        <f t="shared" si="29"/>
        <v>0</v>
      </c>
      <c r="AM81" s="8"/>
      <c r="AN81" s="8"/>
      <c r="AO81" s="8"/>
    </row>
    <row r="82" spans="1:41" ht="31.7" hidden="1" customHeight="1" x14ac:dyDescent="0.25">
      <c r="A82" s="6" t="s">
        <v>140</v>
      </c>
      <c r="B82" s="7" t="s">
        <v>138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6">
        <v>800</v>
      </c>
      <c r="R82" s="7" t="s">
        <v>56</v>
      </c>
      <c r="S82" s="7" t="s">
        <v>102</v>
      </c>
      <c r="T82" s="28">
        <v>0</v>
      </c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8"/>
      <c r="AN82" s="8"/>
      <c r="AO82" s="8"/>
    </row>
    <row r="83" spans="1:41" ht="31.7" hidden="1" customHeight="1" x14ac:dyDescent="0.25">
      <c r="A83" s="6" t="s">
        <v>140</v>
      </c>
      <c r="B83" s="7" t="s">
        <v>138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6">
        <v>800</v>
      </c>
      <c r="R83" s="7" t="s">
        <v>26</v>
      </c>
      <c r="S83" s="7" t="s">
        <v>27</v>
      </c>
      <c r="T83" s="28">
        <v>0</v>
      </c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8"/>
      <c r="AN83" s="8"/>
      <c r="AO83" s="8"/>
    </row>
    <row r="84" spans="1:41" ht="31.7" customHeight="1" x14ac:dyDescent="0.25">
      <c r="A84" s="6" t="s">
        <v>99</v>
      </c>
      <c r="B84" s="7" t="s">
        <v>100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5"/>
      <c r="R84" s="7"/>
      <c r="S84" s="7"/>
      <c r="T84" s="28">
        <f>T85+T86+T87+T88+T89</f>
        <v>1740000</v>
      </c>
      <c r="U84" s="28">
        <f t="shared" ref="U84:AL84" si="30">U85+U86+U87+U88+U89</f>
        <v>0</v>
      </c>
      <c r="V84" s="28">
        <f t="shared" si="30"/>
        <v>0</v>
      </c>
      <c r="W84" s="28">
        <f t="shared" si="30"/>
        <v>0</v>
      </c>
      <c r="X84" s="28">
        <f t="shared" si="30"/>
        <v>0</v>
      </c>
      <c r="Y84" s="28">
        <f t="shared" si="30"/>
        <v>0</v>
      </c>
      <c r="Z84" s="28">
        <f t="shared" si="30"/>
        <v>0</v>
      </c>
      <c r="AA84" s="28">
        <f t="shared" si="30"/>
        <v>0</v>
      </c>
      <c r="AB84" s="28">
        <f t="shared" si="30"/>
        <v>0</v>
      </c>
      <c r="AC84" s="28">
        <f t="shared" si="30"/>
        <v>0</v>
      </c>
      <c r="AD84" s="28">
        <f t="shared" si="30"/>
        <v>0</v>
      </c>
      <c r="AE84" s="28">
        <f t="shared" si="30"/>
        <v>0</v>
      </c>
      <c r="AF84" s="28">
        <f t="shared" si="30"/>
        <v>0</v>
      </c>
      <c r="AG84" s="28">
        <f t="shared" si="30"/>
        <v>0</v>
      </c>
      <c r="AH84" s="28">
        <f t="shared" si="30"/>
        <v>1490000</v>
      </c>
      <c r="AI84" s="28">
        <f t="shared" si="30"/>
        <v>0</v>
      </c>
      <c r="AJ84" s="28">
        <f t="shared" si="30"/>
        <v>0</v>
      </c>
      <c r="AK84" s="28">
        <f t="shared" si="30"/>
        <v>0</v>
      </c>
      <c r="AL84" s="28">
        <f t="shared" si="30"/>
        <v>1640000</v>
      </c>
      <c r="AM84" s="8"/>
      <c r="AN84" s="8"/>
      <c r="AO84" s="8"/>
    </row>
    <row r="85" spans="1:41" ht="47.45" customHeight="1" x14ac:dyDescent="0.25">
      <c r="A85" s="6" t="s">
        <v>101</v>
      </c>
      <c r="B85" s="7" t="s">
        <v>100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5" t="s">
        <v>25</v>
      </c>
      <c r="R85" s="7" t="s">
        <v>56</v>
      </c>
      <c r="S85" s="7" t="s">
        <v>102</v>
      </c>
      <c r="T85" s="28">
        <v>50000</v>
      </c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8"/>
      <c r="AN85" s="8"/>
      <c r="AO85" s="8"/>
    </row>
    <row r="86" spans="1:41" ht="47.45" customHeight="1" x14ac:dyDescent="0.25">
      <c r="A86" s="6" t="s">
        <v>101</v>
      </c>
      <c r="B86" s="7" t="s">
        <v>100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5" t="s">
        <v>25</v>
      </c>
      <c r="R86" s="7" t="s">
        <v>26</v>
      </c>
      <c r="S86" s="7" t="s">
        <v>103</v>
      </c>
      <c r="T86" s="28">
        <v>200000</v>
      </c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>
        <v>50000</v>
      </c>
      <c r="AI86" s="28"/>
      <c r="AJ86" s="28"/>
      <c r="AK86" s="28"/>
      <c r="AL86" s="28">
        <v>200000</v>
      </c>
      <c r="AM86" s="8"/>
      <c r="AN86" s="8"/>
      <c r="AO86" s="8"/>
    </row>
    <row r="87" spans="1:41" ht="47.45" customHeight="1" x14ac:dyDescent="0.25">
      <c r="A87" s="6" t="s">
        <v>101</v>
      </c>
      <c r="B87" s="7" t="s">
        <v>100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5" t="s">
        <v>25</v>
      </c>
      <c r="R87" s="7" t="s">
        <v>38</v>
      </c>
      <c r="S87" s="7" t="s">
        <v>56</v>
      </c>
      <c r="T87" s="28">
        <v>900000</v>
      </c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>
        <v>830000</v>
      </c>
      <c r="AI87" s="28"/>
      <c r="AJ87" s="28"/>
      <c r="AK87" s="28"/>
      <c r="AL87" s="28">
        <v>830000</v>
      </c>
      <c r="AM87" s="8"/>
      <c r="AN87" s="8"/>
      <c r="AO87" s="8"/>
    </row>
    <row r="88" spans="1:41" ht="47.45" customHeight="1" x14ac:dyDescent="0.25">
      <c r="A88" s="6" t="s">
        <v>101</v>
      </c>
      <c r="B88" s="7" t="s">
        <v>100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5" t="s">
        <v>25</v>
      </c>
      <c r="R88" s="7" t="s">
        <v>38</v>
      </c>
      <c r="S88" s="7" t="s">
        <v>104</v>
      </c>
      <c r="T88" s="28">
        <v>590000</v>
      </c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>
        <v>610000</v>
      </c>
      <c r="AI88" s="28"/>
      <c r="AJ88" s="28"/>
      <c r="AK88" s="28"/>
      <c r="AL88" s="28">
        <v>610000</v>
      </c>
      <c r="AM88" s="8"/>
      <c r="AN88" s="8"/>
      <c r="AO88" s="8"/>
    </row>
    <row r="89" spans="1:41" ht="47.45" hidden="1" customHeight="1" x14ac:dyDescent="0.25">
      <c r="A89" s="6" t="s">
        <v>131</v>
      </c>
      <c r="B89" s="7" t="s">
        <v>100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4">
        <v>730</v>
      </c>
      <c r="R89" s="7" t="s">
        <v>102</v>
      </c>
      <c r="S89" s="7" t="s">
        <v>56</v>
      </c>
      <c r="T89" s="28">
        <v>0</v>
      </c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8"/>
      <c r="AN89" s="8"/>
      <c r="AO89" s="8"/>
    </row>
    <row r="90" spans="1:41" ht="31.7" customHeight="1" x14ac:dyDescent="0.25">
      <c r="A90" s="6" t="s">
        <v>105</v>
      </c>
      <c r="B90" s="7" t="s">
        <v>106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5"/>
      <c r="R90" s="7"/>
      <c r="S90" s="7"/>
      <c r="T90" s="28">
        <f>T91</f>
        <v>50000</v>
      </c>
      <c r="U90" s="28">
        <f t="shared" ref="U90:AL90" si="31">U91</f>
        <v>0</v>
      </c>
      <c r="V90" s="28">
        <f t="shared" si="31"/>
        <v>0</v>
      </c>
      <c r="W90" s="28">
        <f t="shared" si="31"/>
        <v>0</v>
      </c>
      <c r="X90" s="28">
        <f t="shared" si="31"/>
        <v>0</v>
      </c>
      <c r="Y90" s="28">
        <f t="shared" si="31"/>
        <v>0</v>
      </c>
      <c r="Z90" s="28">
        <f t="shared" si="31"/>
        <v>0</v>
      </c>
      <c r="AA90" s="28">
        <f t="shared" si="31"/>
        <v>0</v>
      </c>
      <c r="AB90" s="28">
        <f t="shared" si="31"/>
        <v>0</v>
      </c>
      <c r="AC90" s="28">
        <f t="shared" si="31"/>
        <v>0</v>
      </c>
      <c r="AD90" s="28">
        <f t="shared" si="31"/>
        <v>0</v>
      </c>
      <c r="AE90" s="28">
        <f t="shared" si="31"/>
        <v>0</v>
      </c>
      <c r="AF90" s="28">
        <f t="shared" si="31"/>
        <v>0</v>
      </c>
      <c r="AG90" s="28">
        <f t="shared" si="31"/>
        <v>0</v>
      </c>
      <c r="AH90" s="28">
        <f t="shared" si="31"/>
        <v>50000</v>
      </c>
      <c r="AI90" s="28">
        <f t="shared" si="31"/>
        <v>0</v>
      </c>
      <c r="AJ90" s="28">
        <f t="shared" si="31"/>
        <v>0</v>
      </c>
      <c r="AK90" s="28">
        <f t="shared" si="31"/>
        <v>0</v>
      </c>
      <c r="AL90" s="28">
        <f t="shared" si="31"/>
        <v>50000</v>
      </c>
      <c r="AM90" s="8"/>
      <c r="AN90" s="8"/>
      <c r="AO90" s="8"/>
    </row>
    <row r="91" spans="1:41" ht="31.7" customHeight="1" x14ac:dyDescent="0.25">
      <c r="A91" s="6" t="s">
        <v>107</v>
      </c>
      <c r="B91" s="7" t="s">
        <v>106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" t="s">
        <v>41</v>
      </c>
      <c r="R91" s="7" t="s">
        <v>56</v>
      </c>
      <c r="S91" s="7" t="s">
        <v>108</v>
      </c>
      <c r="T91" s="28">
        <v>50000</v>
      </c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>
        <v>50000</v>
      </c>
      <c r="AI91" s="28"/>
      <c r="AJ91" s="28"/>
      <c r="AK91" s="28"/>
      <c r="AL91" s="28">
        <v>50000</v>
      </c>
      <c r="AM91" s="8"/>
      <c r="AN91" s="8"/>
      <c r="AO91" s="8"/>
    </row>
    <row r="92" spans="1:41" ht="31.7" customHeight="1" x14ac:dyDescent="0.25">
      <c r="A92" s="6" t="s">
        <v>109</v>
      </c>
      <c r="B92" s="7" t="s">
        <v>110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5"/>
      <c r="R92" s="7"/>
      <c r="S92" s="7"/>
      <c r="T92" s="28">
        <f>T93</f>
        <v>50000</v>
      </c>
      <c r="U92" s="28">
        <f t="shared" ref="U92:AL92" si="32">U93</f>
        <v>50000</v>
      </c>
      <c r="V92" s="28">
        <f t="shared" si="32"/>
        <v>50000</v>
      </c>
      <c r="W92" s="28">
        <f t="shared" si="32"/>
        <v>50000</v>
      </c>
      <c r="X92" s="28">
        <f t="shared" si="32"/>
        <v>50000</v>
      </c>
      <c r="Y92" s="28">
        <f t="shared" si="32"/>
        <v>50000</v>
      </c>
      <c r="Z92" s="28">
        <f t="shared" si="32"/>
        <v>50000</v>
      </c>
      <c r="AA92" s="28">
        <f t="shared" si="32"/>
        <v>50000</v>
      </c>
      <c r="AB92" s="28">
        <f t="shared" si="32"/>
        <v>50000</v>
      </c>
      <c r="AC92" s="28">
        <f t="shared" si="32"/>
        <v>50000</v>
      </c>
      <c r="AD92" s="28">
        <f t="shared" si="32"/>
        <v>50000</v>
      </c>
      <c r="AE92" s="28">
        <f t="shared" si="32"/>
        <v>50000</v>
      </c>
      <c r="AF92" s="28">
        <f t="shared" si="32"/>
        <v>50000</v>
      </c>
      <c r="AG92" s="28">
        <f t="shared" si="32"/>
        <v>50000</v>
      </c>
      <c r="AH92" s="28">
        <f t="shared" si="32"/>
        <v>50000</v>
      </c>
      <c r="AI92" s="28">
        <f t="shared" si="32"/>
        <v>50000</v>
      </c>
      <c r="AJ92" s="28">
        <f t="shared" si="32"/>
        <v>50000</v>
      </c>
      <c r="AK92" s="28">
        <f t="shared" si="32"/>
        <v>50000</v>
      </c>
      <c r="AL92" s="28">
        <f t="shared" si="32"/>
        <v>50000</v>
      </c>
      <c r="AM92" s="8"/>
      <c r="AN92" s="8"/>
      <c r="AO92" s="8"/>
    </row>
    <row r="93" spans="1:41" ht="47.45" customHeight="1" x14ac:dyDescent="0.25">
      <c r="A93" s="6" t="s">
        <v>111</v>
      </c>
      <c r="B93" s="7" t="s">
        <v>110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5" t="s">
        <v>112</v>
      </c>
      <c r="R93" s="7" t="s">
        <v>56</v>
      </c>
      <c r="S93" s="7" t="s">
        <v>26</v>
      </c>
      <c r="T93" s="28">
        <v>50000</v>
      </c>
      <c r="U93" s="28">
        <v>50000</v>
      </c>
      <c r="V93" s="28">
        <v>50000</v>
      </c>
      <c r="W93" s="28">
        <v>50000</v>
      </c>
      <c r="X93" s="28">
        <v>50000</v>
      </c>
      <c r="Y93" s="28">
        <v>50000</v>
      </c>
      <c r="Z93" s="28">
        <v>50000</v>
      </c>
      <c r="AA93" s="28">
        <v>50000</v>
      </c>
      <c r="AB93" s="28">
        <v>50000</v>
      </c>
      <c r="AC93" s="28">
        <v>50000</v>
      </c>
      <c r="AD93" s="28">
        <v>50000</v>
      </c>
      <c r="AE93" s="28">
        <v>50000</v>
      </c>
      <c r="AF93" s="28">
        <v>50000</v>
      </c>
      <c r="AG93" s="28">
        <v>50000</v>
      </c>
      <c r="AH93" s="28">
        <v>50000</v>
      </c>
      <c r="AI93" s="28">
        <v>50000</v>
      </c>
      <c r="AJ93" s="28">
        <v>50000</v>
      </c>
      <c r="AK93" s="28">
        <v>50000</v>
      </c>
      <c r="AL93" s="28">
        <v>50000</v>
      </c>
      <c r="AM93" s="23">
        <v>50000</v>
      </c>
      <c r="AN93" s="23">
        <v>50000</v>
      </c>
      <c r="AO93" s="23">
        <v>50000</v>
      </c>
    </row>
    <row r="94" spans="1:41" ht="47.45" customHeight="1" x14ac:dyDescent="0.25">
      <c r="A94" s="6" t="s">
        <v>113</v>
      </c>
      <c r="B94" s="7" t="s">
        <v>114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5"/>
      <c r="R94" s="7"/>
      <c r="S94" s="7"/>
      <c r="T94" s="28">
        <f>T95</f>
        <v>13520</v>
      </c>
      <c r="U94" s="28">
        <f t="shared" ref="U94:AL94" si="33">U95</f>
        <v>13520</v>
      </c>
      <c r="V94" s="28">
        <f t="shared" si="33"/>
        <v>13520</v>
      </c>
      <c r="W94" s="28">
        <f t="shared" si="33"/>
        <v>13520</v>
      </c>
      <c r="X94" s="28">
        <f t="shared" si="33"/>
        <v>13520</v>
      </c>
      <c r="Y94" s="28">
        <f t="shared" si="33"/>
        <v>13520</v>
      </c>
      <c r="Z94" s="28">
        <f t="shared" si="33"/>
        <v>13520</v>
      </c>
      <c r="AA94" s="28">
        <f t="shared" si="33"/>
        <v>13520</v>
      </c>
      <c r="AB94" s="28">
        <f t="shared" si="33"/>
        <v>13520</v>
      </c>
      <c r="AC94" s="28">
        <f t="shared" si="33"/>
        <v>13520</v>
      </c>
      <c r="AD94" s="28">
        <f t="shared" si="33"/>
        <v>13520</v>
      </c>
      <c r="AE94" s="28">
        <f t="shared" si="33"/>
        <v>13520</v>
      </c>
      <c r="AF94" s="28">
        <f t="shared" si="33"/>
        <v>13520</v>
      </c>
      <c r="AG94" s="28">
        <f t="shared" si="33"/>
        <v>13520</v>
      </c>
      <c r="AH94" s="28">
        <f t="shared" si="33"/>
        <v>13520</v>
      </c>
      <c r="AI94" s="28">
        <f t="shared" si="33"/>
        <v>13520</v>
      </c>
      <c r="AJ94" s="28">
        <f t="shared" si="33"/>
        <v>13520</v>
      </c>
      <c r="AK94" s="28">
        <f t="shared" si="33"/>
        <v>13520</v>
      </c>
      <c r="AL94" s="28">
        <f t="shared" si="33"/>
        <v>13520</v>
      </c>
      <c r="AM94" s="8"/>
      <c r="AN94" s="8"/>
      <c r="AO94" s="8"/>
    </row>
    <row r="95" spans="1:41" ht="47.45" customHeight="1" x14ac:dyDescent="0.25">
      <c r="A95" s="6" t="s">
        <v>115</v>
      </c>
      <c r="B95" s="7" t="s">
        <v>114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" t="s">
        <v>112</v>
      </c>
      <c r="R95" s="7" t="s">
        <v>56</v>
      </c>
      <c r="S95" s="7" t="s">
        <v>39</v>
      </c>
      <c r="T95" s="28">
        <v>13520</v>
      </c>
      <c r="U95" s="28">
        <v>13520</v>
      </c>
      <c r="V95" s="28">
        <v>13520</v>
      </c>
      <c r="W95" s="28">
        <v>13520</v>
      </c>
      <c r="X95" s="28">
        <v>13520</v>
      </c>
      <c r="Y95" s="28">
        <v>13520</v>
      </c>
      <c r="Z95" s="28">
        <v>13520</v>
      </c>
      <c r="AA95" s="28">
        <v>13520</v>
      </c>
      <c r="AB95" s="28">
        <v>13520</v>
      </c>
      <c r="AC95" s="28">
        <v>13520</v>
      </c>
      <c r="AD95" s="28">
        <v>13520</v>
      </c>
      <c r="AE95" s="28">
        <v>13520</v>
      </c>
      <c r="AF95" s="28">
        <v>13520</v>
      </c>
      <c r="AG95" s="28">
        <v>13520</v>
      </c>
      <c r="AH95" s="28">
        <v>13520</v>
      </c>
      <c r="AI95" s="28">
        <v>13520</v>
      </c>
      <c r="AJ95" s="28">
        <v>13520</v>
      </c>
      <c r="AK95" s="28">
        <v>13520</v>
      </c>
      <c r="AL95" s="28">
        <v>13520</v>
      </c>
      <c r="AM95" s="8"/>
      <c r="AN95" s="8"/>
      <c r="AO95" s="8"/>
    </row>
    <row r="96" spans="1:41" ht="31.7" customHeight="1" x14ac:dyDescent="0.25">
      <c r="A96" s="6" t="s">
        <v>116</v>
      </c>
      <c r="B96" s="7" t="s">
        <v>117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5"/>
      <c r="R96" s="7"/>
      <c r="S96" s="7"/>
      <c r="T96" s="28">
        <f>T97</f>
        <v>80000</v>
      </c>
      <c r="U96" s="28">
        <f t="shared" ref="U96:AL96" si="34">U97</f>
        <v>0</v>
      </c>
      <c r="V96" s="28">
        <f t="shared" si="34"/>
        <v>0</v>
      </c>
      <c r="W96" s="28">
        <f t="shared" si="34"/>
        <v>0</v>
      </c>
      <c r="X96" s="28">
        <f t="shared" si="34"/>
        <v>0</v>
      </c>
      <c r="Y96" s="28">
        <f t="shared" si="34"/>
        <v>0</v>
      </c>
      <c r="Z96" s="28">
        <f t="shared" si="34"/>
        <v>0</v>
      </c>
      <c r="AA96" s="28">
        <f t="shared" si="34"/>
        <v>0</v>
      </c>
      <c r="AB96" s="28">
        <f t="shared" si="34"/>
        <v>0</v>
      </c>
      <c r="AC96" s="28">
        <f t="shared" si="34"/>
        <v>0</v>
      </c>
      <c r="AD96" s="28">
        <f t="shared" si="34"/>
        <v>0</v>
      </c>
      <c r="AE96" s="28">
        <f t="shared" si="34"/>
        <v>0</v>
      </c>
      <c r="AF96" s="28">
        <f t="shared" si="34"/>
        <v>0</v>
      </c>
      <c r="AG96" s="28">
        <f t="shared" si="34"/>
        <v>0</v>
      </c>
      <c r="AH96" s="28">
        <f t="shared" si="34"/>
        <v>80000</v>
      </c>
      <c r="AI96" s="28">
        <f t="shared" si="34"/>
        <v>0</v>
      </c>
      <c r="AJ96" s="28">
        <f t="shared" si="34"/>
        <v>0</v>
      </c>
      <c r="AK96" s="28">
        <f t="shared" si="34"/>
        <v>0</v>
      </c>
      <c r="AL96" s="28">
        <f t="shared" si="34"/>
        <v>80000</v>
      </c>
      <c r="AM96" s="8"/>
      <c r="AN96" s="8"/>
      <c r="AO96" s="8"/>
    </row>
    <row r="97" spans="1:41" ht="31.7" customHeight="1" x14ac:dyDescent="0.25">
      <c r="A97" s="6" t="s">
        <v>118</v>
      </c>
      <c r="B97" s="7" t="s">
        <v>117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5" t="s">
        <v>112</v>
      </c>
      <c r="R97" s="7" t="s">
        <v>38</v>
      </c>
      <c r="S97" s="7" t="s">
        <v>39</v>
      </c>
      <c r="T97" s="28">
        <v>80000</v>
      </c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>
        <v>80000</v>
      </c>
      <c r="AI97" s="28"/>
      <c r="AJ97" s="28"/>
      <c r="AK97" s="28"/>
      <c r="AL97" s="28">
        <v>80000</v>
      </c>
      <c r="AM97" s="8"/>
      <c r="AN97" s="8"/>
      <c r="AO97" s="8"/>
    </row>
    <row r="98" spans="1:41" ht="63.4" customHeight="1" x14ac:dyDescent="0.25">
      <c r="A98" s="6" t="s">
        <v>119</v>
      </c>
      <c r="B98" s="7" t="s">
        <v>120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5"/>
      <c r="R98" s="7"/>
      <c r="S98" s="7"/>
      <c r="T98" s="28">
        <f>T99</f>
        <v>297400</v>
      </c>
      <c r="U98" s="28">
        <f t="shared" ref="U98:AO98" si="35">U99</f>
        <v>297400</v>
      </c>
      <c r="V98" s="28">
        <f t="shared" si="35"/>
        <v>297400</v>
      </c>
      <c r="W98" s="28">
        <f t="shared" si="35"/>
        <v>297400</v>
      </c>
      <c r="X98" s="28">
        <f t="shared" si="35"/>
        <v>297400</v>
      </c>
      <c r="Y98" s="28">
        <f t="shared" si="35"/>
        <v>297400</v>
      </c>
      <c r="Z98" s="28">
        <f t="shared" si="35"/>
        <v>297400</v>
      </c>
      <c r="AA98" s="28">
        <f t="shared" si="35"/>
        <v>297400</v>
      </c>
      <c r="AB98" s="28">
        <f t="shared" si="35"/>
        <v>297400</v>
      </c>
      <c r="AC98" s="28">
        <f t="shared" si="35"/>
        <v>297400</v>
      </c>
      <c r="AD98" s="28">
        <f t="shared" si="35"/>
        <v>297400</v>
      </c>
      <c r="AE98" s="28">
        <f t="shared" si="35"/>
        <v>297400</v>
      </c>
      <c r="AF98" s="28">
        <f t="shared" si="35"/>
        <v>297400</v>
      </c>
      <c r="AG98" s="28">
        <f t="shared" si="35"/>
        <v>297400</v>
      </c>
      <c r="AH98" s="28">
        <f t="shared" si="35"/>
        <v>297400</v>
      </c>
      <c r="AI98" s="28">
        <f t="shared" si="35"/>
        <v>297400</v>
      </c>
      <c r="AJ98" s="28">
        <f t="shared" si="35"/>
        <v>297400</v>
      </c>
      <c r="AK98" s="28">
        <f t="shared" si="35"/>
        <v>297400</v>
      </c>
      <c r="AL98" s="28">
        <f t="shared" si="35"/>
        <v>297400</v>
      </c>
      <c r="AM98" s="13">
        <f t="shared" si="35"/>
        <v>0</v>
      </c>
      <c r="AN98" s="13">
        <f t="shared" si="35"/>
        <v>0</v>
      </c>
      <c r="AO98" s="13">
        <f t="shared" si="35"/>
        <v>0</v>
      </c>
    </row>
    <row r="99" spans="1:41" ht="126.4" customHeight="1" x14ac:dyDescent="0.25">
      <c r="A99" s="9" t="s">
        <v>121</v>
      </c>
      <c r="B99" s="7" t="s">
        <v>120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5" t="s">
        <v>54</v>
      </c>
      <c r="R99" s="7" t="s">
        <v>104</v>
      </c>
      <c r="S99" s="7" t="s">
        <v>39</v>
      </c>
      <c r="T99" s="28">
        <v>297400</v>
      </c>
      <c r="U99" s="28">
        <v>297400</v>
      </c>
      <c r="V99" s="28">
        <v>297400</v>
      </c>
      <c r="W99" s="28">
        <v>297400</v>
      </c>
      <c r="X99" s="28">
        <v>297400</v>
      </c>
      <c r="Y99" s="28">
        <v>297400</v>
      </c>
      <c r="Z99" s="28">
        <v>297400</v>
      </c>
      <c r="AA99" s="28">
        <v>297400</v>
      </c>
      <c r="AB99" s="28">
        <v>297400</v>
      </c>
      <c r="AC99" s="28">
        <v>297400</v>
      </c>
      <c r="AD99" s="28">
        <v>297400</v>
      </c>
      <c r="AE99" s="28">
        <v>297400</v>
      </c>
      <c r="AF99" s="28">
        <v>297400</v>
      </c>
      <c r="AG99" s="28">
        <v>297400</v>
      </c>
      <c r="AH99" s="28">
        <v>297400</v>
      </c>
      <c r="AI99" s="28">
        <v>297400</v>
      </c>
      <c r="AJ99" s="28">
        <v>297400</v>
      </c>
      <c r="AK99" s="28">
        <v>297400</v>
      </c>
      <c r="AL99" s="28">
        <v>297400</v>
      </c>
      <c r="AM99" s="8"/>
      <c r="AN99" s="8"/>
      <c r="AO99" s="8"/>
    </row>
    <row r="100" spans="1:41" ht="126.4" customHeight="1" x14ac:dyDescent="0.25">
      <c r="A100" s="6" t="s">
        <v>122</v>
      </c>
      <c r="B100" s="7" t="s">
        <v>123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26"/>
      <c r="R100" s="7"/>
      <c r="S100" s="7"/>
      <c r="T100" s="28">
        <f>T101</f>
        <v>3520</v>
      </c>
      <c r="U100" s="28">
        <f t="shared" ref="U100:AL100" si="36">U101</f>
        <v>0</v>
      </c>
      <c r="V100" s="28">
        <f t="shared" si="36"/>
        <v>3520</v>
      </c>
      <c r="W100" s="28">
        <f t="shared" si="36"/>
        <v>0</v>
      </c>
      <c r="X100" s="28">
        <f t="shared" si="36"/>
        <v>0</v>
      </c>
      <c r="Y100" s="28">
        <f t="shared" si="36"/>
        <v>0</v>
      </c>
      <c r="Z100" s="28">
        <f t="shared" si="36"/>
        <v>0</v>
      </c>
      <c r="AA100" s="28">
        <f t="shared" si="36"/>
        <v>0</v>
      </c>
      <c r="AB100" s="28">
        <f t="shared" si="36"/>
        <v>0</v>
      </c>
      <c r="AC100" s="28">
        <f t="shared" si="36"/>
        <v>0</v>
      </c>
      <c r="AD100" s="28">
        <f t="shared" si="36"/>
        <v>0</v>
      </c>
      <c r="AE100" s="28">
        <f t="shared" si="36"/>
        <v>0</v>
      </c>
      <c r="AF100" s="28">
        <f t="shared" si="36"/>
        <v>0</v>
      </c>
      <c r="AG100" s="28">
        <f t="shared" si="36"/>
        <v>0</v>
      </c>
      <c r="AH100" s="28">
        <f t="shared" si="36"/>
        <v>3520</v>
      </c>
      <c r="AI100" s="28">
        <f t="shared" si="36"/>
        <v>0</v>
      </c>
      <c r="AJ100" s="28">
        <f t="shared" si="36"/>
        <v>3520</v>
      </c>
      <c r="AK100" s="28">
        <f t="shared" si="36"/>
        <v>0</v>
      </c>
      <c r="AL100" s="28">
        <f t="shared" si="36"/>
        <v>3520</v>
      </c>
      <c r="AM100" s="8"/>
      <c r="AN100" s="8"/>
      <c r="AO100" s="8"/>
    </row>
    <row r="101" spans="1:41" ht="126.4" customHeight="1" x14ac:dyDescent="0.25">
      <c r="A101" s="6" t="s">
        <v>124</v>
      </c>
      <c r="B101" s="7" t="s">
        <v>123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26" t="s">
        <v>25</v>
      </c>
      <c r="R101" s="7" t="s">
        <v>56</v>
      </c>
      <c r="S101" s="7" t="s">
        <v>102</v>
      </c>
      <c r="T101" s="28">
        <v>3520</v>
      </c>
      <c r="U101" s="28"/>
      <c r="V101" s="28">
        <v>3520</v>
      </c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>
        <v>3520</v>
      </c>
      <c r="AI101" s="28"/>
      <c r="AJ101" s="28">
        <v>3520</v>
      </c>
      <c r="AK101" s="28"/>
      <c r="AL101" s="28">
        <v>3520</v>
      </c>
      <c r="AM101" s="8"/>
      <c r="AN101" s="8"/>
      <c r="AO101" s="8"/>
    </row>
    <row r="102" spans="1:41" ht="47.45" customHeight="1" x14ac:dyDescent="0.25">
      <c r="A102" s="6" t="s">
        <v>150</v>
      </c>
      <c r="B102" s="7" t="s">
        <v>151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26"/>
      <c r="R102" s="7"/>
      <c r="S102" s="7"/>
      <c r="T102" s="28">
        <f>T103</f>
        <v>112300</v>
      </c>
      <c r="U102" s="28">
        <f t="shared" ref="U102:AL102" si="37">U103</f>
        <v>6590053</v>
      </c>
      <c r="V102" s="28">
        <f t="shared" si="37"/>
        <v>6590053</v>
      </c>
      <c r="W102" s="28">
        <f t="shared" si="37"/>
        <v>6590053</v>
      </c>
      <c r="X102" s="28">
        <f t="shared" si="37"/>
        <v>6590053</v>
      </c>
      <c r="Y102" s="28">
        <f t="shared" si="37"/>
        <v>6590053</v>
      </c>
      <c r="Z102" s="28">
        <f t="shared" si="37"/>
        <v>6590053</v>
      </c>
      <c r="AA102" s="28">
        <f t="shared" si="37"/>
        <v>6590053</v>
      </c>
      <c r="AB102" s="28">
        <f t="shared" si="37"/>
        <v>6590053</v>
      </c>
      <c r="AC102" s="28">
        <f t="shared" si="37"/>
        <v>6590053</v>
      </c>
      <c r="AD102" s="28">
        <f t="shared" si="37"/>
        <v>6590053</v>
      </c>
      <c r="AE102" s="28">
        <f t="shared" si="37"/>
        <v>6590053</v>
      </c>
      <c r="AF102" s="28">
        <f t="shared" si="37"/>
        <v>6590053</v>
      </c>
      <c r="AG102" s="28">
        <f t="shared" si="37"/>
        <v>6590053</v>
      </c>
      <c r="AH102" s="28">
        <f t="shared" si="37"/>
        <v>0</v>
      </c>
      <c r="AI102" s="28">
        <f t="shared" si="37"/>
        <v>6590053</v>
      </c>
      <c r="AJ102" s="28">
        <f t="shared" si="37"/>
        <v>6590053</v>
      </c>
      <c r="AK102" s="28">
        <f t="shared" si="37"/>
        <v>6590053</v>
      </c>
      <c r="AL102" s="28">
        <f t="shared" si="37"/>
        <v>0</v>
      </c>
      <c r="AM102" s="8"/>
      <c r="AN102" s="8">
        <v>3520</v>
      </c>
      <c r="AO102" s="8"/>
    </row>
    <row r="103" spans="1:41" ht="79.150000000000006" customHeight="1" x14ac:dyDescent="0.25">
      <c r="A103" s="9" t="s">
        <v>96</v>
      </c>
      <c r="B103" s="7" t="s">
        <v>151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26" t="s">
        <v>54</v>
      </c>
      <c r="R103" s="7" t="s">
        <v>56</v>
      </c>
      <c r="S103" s="7" t="s">
        <v>26</v>
      </c>
      <c r="T103" s="28">
        <v>112300</v>
      </c>
      <c r="U103" s="28">
        <v>6590053</v>
      </c>
      <c r="V103" s="28">
        <v>6590053</v>
      </c>
      <c r="W103" s="28">
        <v>6590053</v>
      </c>
      <c r="X103" s="28">
        <v>6590053</v>
      </c>
      <c r="Y103" s="28">
        <v>6590053</v>
      </c>
      <c r="Z103" s="28">
        <v>6590053</v>
      </c>
      <c r="AA103" s="28">
        <v>6590053</v>
      </c>
      <c r="AB103" s="28">
        <v>6590053</v>
      </c>
      <c r="AC103" s="28">
        <v>6590053</v>
      </c>
      <c r="AD103" s="28">
        <v>6590053</v>
      </c>
      <c r="AE103" s="28">
        <v>6590053</v>
      </c>
      <c r="AF103" s="28">
        <v>6590053</v>
      </c>
      <c r="AG103" s="28">
        <v>6590053</v>
      </c>
      <c r="AH103" s="28">
        <v>0</v>
      </c>
      <c r="AI103" s="28">
        <v>6590053</v>
      </c>
      <c r="AJ103" s="28">
        <v>6590053</v>
      </c>
      <c r="AK103" s="28">
        <v>6590053</v>
      </c>
      <c r="AL103" s="28">
        <v>0</v>
      </c>
      <c r="AM103" s="8"/>
      <c r="AN103" s="8">
        <v>3520</v>
      </c>
      <c r="AO103" s="8"/>
    </row>
    <row r="104" spans="1:41" ht="15.75" customHeight="1" x14ac:dyDescent="0.25">
      <c r="A104" s="6" t="s">
        <v>125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5"/>
      <c r="R104" s="7"/>
      <c r="S104" s="7"/>
      <c r="T104" s="28">
        <f>T20+T27+T35+T53+T60+T72+T69</f>
        <v>52829228.770000003</v>
      </c>
      <c r="U104" s="28">
        <f t="shared" ref="U104:AL104" si="38">U20+U27+U35+U53+U60+U72+U69</f>
        <v>22035029</v>
      </c>
      <c r="V104" s="28">
        <f t="shared" si="38"/>
        <v>22035029</v>
      </c>
      <c r="W104" s="28">
        <f t="shared" si="38"/>
        <v>22035029</v>
      </c>
      <c r="X104" s="28">
        <f t="shared" si="38"/>
        <v>22035029</v>
      </c>
      <c r="Y104" s="28">
        <f t="shared" si="38"/>
        <v>22035029</v>
      </c>
      <c r="Z104" s="28">
        <f t="shared" si="38"/>
        <v>22035029</v>
      </c>
      <c r="AA104" s="28">
        <f t="shared" si="38"/>
        <v>22035029</v>
      </c>
      <c r="AB104" s="28">
        <f t="shared" si="38"/>
        <v>22035029</v>
      </c>
      <c r="AC104" s="28">
        <f t="shared" si="38"/>
        <v>22035029</v>
      </c>
      <c r="AD104" s="28">
        <f t="shared" si="38"/>
        <v>22035029</v>
      </c>
      <c r="AE104" s="28">
        <f t="shared" si="38"/>
        <v>22035029</v>
      </c>
      <c r="AF104" s="28">
        <f t="shared" si="38"/>
        <v>22035029</v>
      </c>
      <c r="AG104" s="28">
        <f t="shared" si="38"/>
        <v>22035029</v>
      </c>
      <c r="AH104" s="28">
        <f t="shared" si="38"/>
        <v>40770464.530000001</v>
      </c>
      <c r="AI104" s="28">
        <f t="shared" si="38"/>
        <v>21709369</v>
      </c>
      <c r="AJ104" s="28">
        <f t="shared" si="38"/>
        <v>21709369</v>
      </c>
      <c r="AK104" s="28">
        <f t="shared" si="38"/>
        <v>21709369</v>
      </c>
      <c r="AL104" s="28">
        <f t="shared" si="38"/>
        <v>33928932.5</v>
      </c>
      <c r="AM104" s="8"/>
      <c r="AN104" s="8">
        <v>3520</v>
      </c>
      <c r="AO104" s="8"/>
    </row>
  </sheetData>
  <mergeCells count="34">
    <mergeCell ref="A17:A18"/>
    <mergeCell ref="T17:T18"/>
    <mergeCell ref="X17:X18"/>
    <mergeCell ref="AH17:AH18"/>
    <mergeCell ref="B17:P18"/>
    <mergeCell ref="AC17:AC18"/>
    <mergeCell ref="Y17:Y18"/>
    <mergeCell ref="AA17:AA18"/>
    <mergeCell ref="AF17:AF18"/>
    <mergeCell ref="AG17:AG18"/>
    <mergeCell ref="Z17:Z18"/>
    <mergeCell ref="AE17:AE18"/>
    <mergeCell ref="AO17:AO18"/>
    <mergeCell ref="Q17:Q18"/>
    <mergeCell ref="U17:U18"/>
    <mergeCell ref="S17:S18"/>
    <mergeCell ref="AN17:AN18"/>
    <mergeCell ref="R17:R18"/>
    <mergeCell ref="AJ17:AJ18"/>
    <mergeCell ref="W17:W18"/>
    <mergeCell ref="AB17:AB18"/>
    <mergeCell ref="V17:V18"/>
    <mergeCell ref="AD17:AD18"/>
    <mergeCell ref="AM17:AM18"/>
    <mergeCell ref="AI17:AI18"/>
    <mergeCell ref="AL17:AL18"/>
    <mergeCell ref="AK17:AK18"/>
    <mergeCell ref="S1:AL4"/>
    <mergeCell ref="A14:AL14"/>
    <mergeCell ref="A13:AL13"/>
    <mergeCell ref="T8:AL8"/>
    <mergeCell ref="T9:AL9"/>
    <mergeCell ref="AH10:AL10"/>
    <mergeCell ref="AH11:AL11"/>
  </mergeCells>
  <phoneticPr fontId="8" type="noConversion"/>
  <pageMargins left="0.31496062992125984" right="0.11811023622047245" top="0.35433070866141736" bottom="0.35433070866141736" header="0.31496062992125984" footer="0.31496062992125984"/>
  <pageSetup paperSize="9" scale="6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2021-12-20T07:16:07Z</cp:lastPrinted>
  <dcterms:created xsi:type="dcterms:W3CDTF">2019-11-14T09:01:40Z</dcterms:created>
  <dcterms:modified xsi:type="dcterms:W3CDTF">2021-12-20T07:16:29Z</dcterms:modified>
</cp:coreProperties>
</file>