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Алла Романовна\Desktop\УЧЕТ 2021г\Бюджет 2021-2023\Бюджет\Изменения\5. 24.11.21г\Решение\"/>
    </mc:Choice>
  </mc:AlternateContent>
  <xr:revisionPtr revIDLastSave="0" documentId="13_ncr:1_{429EC65D-CF02-4FAC-B8E3-5FB15D5836E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Все года" sheetId="1" r:id="rId1"/>
  </sheets>
  <definedNames>
    <definedName name="_xlnm.Print_Titles" localSheetId="0">'Все года'!$20:$20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91" i="1" l="1"/>
  <c r="AS30" i="1"/>
  <c r="AR30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AA82" i="1" l="1"/>
  <c r="AB82" i="1"/>
  <c r="AC82" i="1"/>
  <c r="AD82" i="1"/>
  <c r="AE82" i="1"/>
  <c r="AF82" i="1"/>
  <c r="AG82" i="1"/>
  <c r="AH82" i="1"/>
  <c r="AI82" i="1"/>
  <c r="AJ82" i="1"/>
  <c r="AK82" i="1"/>
  <c r="AL82" i="1"/>
  <c r="AM82" i="1"/>
  <c r="AN82" i="1"/>
  <c r="AO82" i="1"/>
  <c r="AP82" i="1"/>
  <c r="AQ82" i="1"/>
  <c r="AR82" i="1"/>
  <c r="AA76" i="1" l="1"/>
  <c r="AB76" i="1"/>
  <c r="AC76" i="1"/>
  <c r="AD76" i="1"/>
  <c r="AE76" i="1"/>
  <c r="AF76" i="1"/>
  <c r="AG76" i="1"/>
  <c r="AH76" i="1"/>
  <c r="AI76" i="1"/>
  <c r="AJ76" i="1"/>
  <c r="AK76" i="1"/>
  <c r="AL76" i="1"/>
  <c r="AM76" i="1"/>
  <c r="AN76" i="1"/>
  <c r="AO76" i="1"/>
  <c r="AS80" i="1" l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AS82" i="1"/>
  <c r="AA60" i="1" l="1"/>
  <c r="AA38" i="1"/>
  <c r="AA73" i="1" l="1"/>
  <c r="AB67" i="1"/>
  <c r="AB66" i="1" s="1"/>
  <c r="AC67" i="1"/>
  <c r="AC66" i="1" s="1"/>
  <c r="AD67" i="1"/>
  <c r="AD66" i="1" s="1"/>
  <c r="AE67" i="1"/>
  <c r="AE66" i="1" s="1"/>
  <c r="AF67" i="1"/>
  <c r="AF66" i="1" s="1"/>
  <c r="AG67" i="1"/>
  <c r="AG66" i="1" s="1"/>
  <c r="AH67" i="1"/>
  <c r="AH66" i="1" s="1"/>
  <c r="AI67" i="1"/>
  <c r="AI66" i="1" s="1"/>
  <c r="AJ67" i="1"/>
  <c r="AJ66" i="1" s="1"/>
  <c r="AK67" i="1"/>
  <c r="AK66" i="1" s="1"/>
  <c r="AL67" i="1"/>
  <c r="AL66" i="1" s="1"/>
  <c r="AM67" i="1"/>
  <c r="AM66" i="1" s="1"/>
  <c r="AN67" i="1"/>
  <c r="AN66" i="1" s="1"/>
  <c r="AO67" i="1"/>
  <c r="AO66" i="1" s="1"/>
  <c r="AP67" i="1"/>
  <c r="AP66" i="1" s="1"/>
  <c r="AQ67" i="1"/>
  <c r="AQ66" i="1" s="1"/>
  <c r="AR67" i="1"/>
  <c r="AR66" i="1" s="1"/>
  <c r="AS67" i="1"/>
  <c r="AS66" i="1" s="1"/>
  <c r="AA67" i="1"/>
  <c r="AA66" i="1" s="1"/>
  <c r="AS54" i="1"/>
  <c r="AR54" i="1"/>
  <c r="AQ54" i="1"/>
  <c r="AP54" i="1"/>
  <c r="AO54" i="1"/>
  <c r="AN54" i="1"/>
  <c r="AM54" i="1"/>
  <c r="AL54" i="1"/>
  <c r="AK54" i="1"/>
  <c r="AJ54" i="1"/>
  <c r="AI54" i="1"/>
  <c r="AH54" i="1"/>
  <c r="AG54" i="1"/>
  <c r="AF54" i="1"/>
  <c r="AE54" i="1"/>
  <c r="AD54" i="1"/>
  <c r="AC54" i="1"/>
  <c r="AB54" i="1"/>
  <c r="AA54" i="1"/>
  <c r="AA112" i="1"/>
  <c r="AS111" i="1" l="1"/>
  <c r="AS110" i="1" s="1"/>
  <c r="AR111" i="1"/>
  <c r="AQ111" i="1"/>
  <c r="AQ110" i="1" s="1"/>
  <c r="AP111" i="1"/>
  <c r="AP110" i="1" s="1"/>
  <c r="AO111" i="1"/>
  <c r="AO110" i="1" s="1"/>
  <c r="AN111" i="1"/>
  <c r="AN110" i="1" s="1"/>
  <c r="AM111" i="1"/>
  <c r="AM110" i="1" s="1"/>
  <c r="AL111" i="1"/>
  <c r="AL110" i="1" s="1"/>
  <c r="AK111" i="1"/>
  <c r="AK110" i="1" s="1"/>
  <c r="AJ111" i="1"/>
  <c r="AJ110" i="1" s="1"/>
  <c r="AI111" i="1"/>
  <c r="AI110" i="1" s="1"/>
  <c r="AH111" i="1"/>
  <c r="AH110" i="1" s="1"/>
  <c r="AG111" i="1"/>
  <c r="AG110" i="1" s="1"/>
  <c r="AF111" i="1"/>
  <c r="AF110" i="1" s="1"/>
  <c r="AE111" i="1"/>
  <c r="AE110" i="1" s="1"/>
  <c r="AD111" i="1"/>
  <c r="AD110" i="1" s="1"/>
  <c r="AC111" i="1"/>
  <c r="AC110" i="1" s="1"/>
  <c r="AB111" i="1"/>
  <c r="AB110" i="1" s="1"/>
  <c r="AA111" i="1"/>
  <c r="AA110" i="1" s="1"/>
  <c r="AR110" i="1"/>
  <c r="AB46" i="1" l="1"/>
  <c r="AB45" i="1" s="1"/>
  <c r="AB44" i="1" s="1"/>
  <c r="AC46" i="1"/>
  <c r="AD46" i="1"/>
  <c r="AD45" i="1" s="1"/>
  <c r="AD44" i="1" s="1"/>
  <c r="AE46" i="1"/>
  <c r="AE45" i="1" s="1"/>
  <c r="AE44" i="1" s="1"/>
  <c r="AF46" i="1"/>
  <c r="AG46" i="1"/>
  <c r="AH46" i="1"/>
  <c r="AH45" i="1" s="1"/>
  <c r="AH44" i="1" s="1"/>
  <c r="AI46" i="1"/>
  <c r="AI45" i="1" s="1"/>
  <c r="AI44" i="1" s="1"/>
  <c r="AJ46" i="1"/>
  <c r="AJ45" i="1" s="1"/>
  <c r="AJ44" i="1" s="1"/>
  <c r="AK46" i="1"/>
  <c r="AL46" i="1"/>
  <c r="AL45" i="1" s="1"/>
  <c r="AL44" i="1" s="1"/>
  <c r="AM46" i="1"/>
  <c r="AM45" i="1" s="1"/>
  <c r="AM44" i="1" s="1"/>
  <c r="AN46" i="1"/>
  <c r="AN45" i="1" s="1"/>
  <c r="AN44" i="1" s="1"/>
  <c r="AO46" i="1"/>
  <c r="AO45" i="1" s="1"/>
  <c r="AO44" i="1" s="1"/>
  <c r="AP46" i="1"/>
  <c r="AP45" i="1" s="1"/>
  <c r="AP44" i="1" s="1"/>
  <c r="AQ46" i="1"/>
  <c r="AQ45" i="1" s="1"/>
  <c r="AQ44" i="1" s="1"/>
  <c r="AR46" i="1"/>
  <c r="AR45" i="1" s="1"/>
  <c r="AR44" i="1" s="1"/>
  <c r="AS46" i="1"/>
  <c r="AS45" i="1" s="1"/>
  <c r="AS44" i="1" s="1"/>
  <c r="AB24" i="1"/>
  <c r="AC24" i="1"/>
  <c r="AD24" i="1"/>
  <c r="AE24" i="1"/>
  <c r="AF24" i="1"/>
  <c r="AG24" i="1"/>
  <c r="AH24" i="1"/>
  <c r="AI24" i="1"/>
  <c r="AJ24" i="1"/>
  <c r="AK24" i="1"/>
  <c r="AL24" i="1"/>
  <c r="AM24" i="1"/>
  <c r="AN24" i="1"/>
  <c r="AO24" i="1"/>
  <c r="AP24" i="1"/>
  <c r="AQ24" i="1"/>
  <c r="AR24" i="1"/>
  <c r="AS24" i="1"/>
  <c r="AA24" i="1"/>
  <c r="AB26" i="1"/>
  <c r="AC26" i="1"/>
  <c r="AD26" i="1"/>
  <c r="AE26" i="1"/>
  <c r="AF26" i="1"/>
  <c r="AG26" i="1"/>
  <c r="AH26" i="1"/>
  <c r="AI26" i="1"/>
  <c r="AJ26" i="1"/>
  <c r="AK26" i="1"/>
  <c r="AL26" i="1"/>
  <c r="AM26" i="1"/>
  <c r="AN26" i="1"/>
  <c r="AO26" i="1"/>
  <c r="AP26" i="1"/>
  <c r="AQ26" i="1"/>
  <c r="AR26" i="1"/>
  <c r="AS26" i="1"/>
  <c r="AA26" i="1"/>
  <c r="AB32" i="1"/>
  <c r="AC32" i="1"/>
  <c r="AD32" i="1"/>
  <c r="AE32" i="1"/>
  <c r="AF32" i="1"/>
  <c r="AG32" i="1"/>
  <c r="AH32" i="1"/>
  <c r="AI32" i="1"/>
  <c r="AJ32" i="1"/>
  <c r="AK32" i="1"/>
  <c r="AL32" i="1"/>
  <c r="AM32" i="1"/>
  <c r="AN32" i="1"/>
  <c r="AO32" i="1"/>
  <c r="AP32" i="1"/>
  <c r="AQ32" i="1"/>
  <c r="AR32" i="1"/>
  <c r="AS32" i="1"/>
  <c r="AA32" i="1"/>
  <c r="AB35" i="1"/>
  <c r="AB34" i="1" s="1"/>
  <c r="AC35" i="1"/>
  <c r="AC34" i="1" s="1"/>
  <c r="AD35" i="1"/>
  <c r="AD34" i="1" s="1"/>
  <c r="AE35" i="1"/>
  <c r="AE34" i="1" s="1"/>
  <c r="AF35" i="1"/>
  <c r="AF34" i="1" s="1"/>
  <c r="AG35" i="1"/>
  <c r="AG34" i="1" s="1"/>
  <c r="AH35" i="1"/>
  <c r="AH34" i="1" s="1"/>
  <c r="AI35" i="1"/>
  <c r="AI34" i="1" s="1"/>
  <c r="AJ35" i="1"/>
  <c r="AJ34" i="1" s="1"/>
  <c r="AK35" i="1"/>
  <c r="AK34" i="1" s="1"/>
  <c r="AL35" i="1"/>
  <c r="AL34" i="1" s="1"/>
  <c r="AM35" i="1"/>
  <c r="AM34" i="1" s="1"/>
  <c r="AN35" i="1"/>
  <c r="AN34" i="1" s="1"/>
  <c r="AO35" i="1"/>
  <c r="AO34" i="1" s="1"/>
  <c r="AP35" i="1"/>
  <c r="AP34" i="1" s="1"/>
  <c r="AQ35" i="1"/>
  <c r="AQ34" i="1" s="1"/>
  <c r="AR35" i="1"/>
  <c r="AR34" i="1" s="1"/>
  <c r="AS35" i="1"/>
  <c r="AS34" i="1" s="1"/>
  <c r="AA35" i="1"/>
  <c r="AA34" i="1" s="1"/>
  <c r="AA40" i="1"/>
  <c r="AB42" i="1"/>
  <c r="AB37" i="1" s="1"/>
  <c r="AC42" i="1"/>
  <c r="AC37" i="1" s="1"/>
  <c r="AD42" i="1"/>
  <c r="AD37" i="1" s="1"/>
  <c r="AE42" i="1"/>
  <c r="AE37" i="1" s="1"/>
  <c r="AF42" i="1"/>
  <c r="AF37" i="1" s="1"/>
  <c r="AG42" i="1"/>
  <c r="AG37" i="1" s="1"/>
  <c r="AH42" i="1"/>
  <c r="AH37" i="1" s="1"/>
  <c r="AI42" i="1"/>
  <c r="AI37" i="1" s="1"/>
  <c r="AJ42" i="1"/>
  <c r="AJ37" i="1" s="1"/>
  <c r="AK42" i="1"/>
  <c r="AK37" i="1" s="1"/>
  <c r="AL42" i="1"/>
  <c r="AL37" i="1" s="1"/>
  <c r="AM42" i="1"/>
  <c r="AM37" i="1" s="1"/>
  <c r="AN42" i="1"/>
  <c r="AN37" i="1" s="1"/>
  <c r="AO42" i="1"/>
  <c r="AO37" i="1" s="1"/>
  <c r="AP42" i="1"/>
  <c r="AP37" i="1" s="1"/>
  <c r="AQ42" i="1"/>
  <c r="AQ37" i="1" s="1"/>
  <c r="AR42" i="1"/>
  <c r="AR37" i="1" s="1"/>
  <c r="AS42" i="1"/>
  <c r="AS37" i="1" s="1"/>
  <c r="AA42" i="1"/>
  <c r="AC45" i="1"/>
  <c r="AC44" i="1" s="1"/>
  <c r="AF45" i="1"/>
  <c r="AF44" i="1" s="1"/>
  <c r="AG45" i="1"/>
  <c r="AG44" i="1" s="1"/>
  <c r="AK45" i="1"/>
  <c r="AK44" i="1" s="1"/>
  <c r="AA46" i="1"/>
  <c r="AA45" i="1" s="1"/>
  <c r="AA44" i="1" s="1"/>
  <c r="AB50" i="1"/>
  <c r="AC50" i="1"/>
  <c r="AD50" i="1"/>
  <c r="AE50" i="1"/>
  <c r="AF50" i="1"/>
  <c r="AG50" i="1"/>
  <c r="AH50" i="1"/>
  <c r="AI50" i="1"/>
  <c r="AJ50" i="1"/>
  <c r="AK50" i="1"/>
  <c r="AL50" i="1"/>
  <c r="AM50" i="1"/>
  <c r="AN50" i="1"/>
  <c r="AO50" i="1"/>
  <c r="AP50" i="1"/>
  <c r="AQ50" i="1"/>
  <c r="AR50" i="1"/>
  <c r="AS50" i="1"/>
  <c r="AA50" i="1"/>
  <c r="AB52" i="1"/>
  <c r="AC52" i="1"/>
  <c r="AD52" i="1"/>
  <c r="AE52" i="1"/>
  <c r="AF52" i="1"/>
  <c r="AG52" i="1"/>
  <c r="AH52" i="1"/>
  <c r="AI52" i="1"/>
  <c r="AJ52" i="1"/>
  <c r="AK52" i="1"/>
  <c r="AL52" i="1"/>
  <c r="AM52" i="1"/>
  <c r="AN52" i="1"/>
  <c r="AO52" i="1"/>
  <c r="AP52" i="1"/>
  <c r="AQ52" i="1"/>
  <c r="AR52" i="1"/>
  <c r="AS52" i="1"/>
  <c r="AA52" i="1"/>
  <c r="AB56" i="1"/>
  <c r="AC56" i="1"/>
  <c r="AD56" i="1"/>
  <c r="AE56" i="1"/>
  <c r="AF56" i="1"/>
  <c r="AG56" i="1"/>
  <c r="AH56" i="1"/>
  <c r="AI56" i="1"/>
  <c r="AJ56" i="1"/>
  <c r="AK56" i="1"/>
  <c r="AL56" i="1"/>
  <c r="AM56" i="1"/>
  <c r="AN56" i="1"/>
  <c r="AO56" i="1"/>
  <c r="AP56" i="1"/>
  <c r="AQ56" i="1"/>
  <c r="AR56" i="1"/>
  <c r="AS56" i="1"/>
  <c r="AA56" i="1"/>
  <c r="AB58" i="1"/>
  <c r="AC58" i="1"/>
  <c r="AD58" i="1"/>
  <c r="AE58" i="1"/>
  <c r="AF58" i="1"/>
  <c r="AG58" i="1"/>
  <c r="AH58" i="1"/>
  <c r="AI58" i="1"/>
  <c r="AJ58" i="1"/>
  <c r="AK58" i="1"/>
  <c r="AL58" i="1"/>
  <c r="AM58" i="1"/>
  <c r="AN58" i="1"/>
  <c r="AO58" i="1"/>
  <c r="AP58" i="1"/>
  <c r="AQ58" i="1"/>
  <c r="AR58" i="1"/>
  <c r="AS58" i="1"/>
  <c r="AA58" i="1"/>
  <c r="AB63" i="1"/>
  <c r="AB62" i="1" s="1"/>
  <c r="AC63" i="1"/>
  <c r="AC62" i="1" s="1"/>
  <c r="AD63" i="1"/>
  <c r="AD62" i="1" s="1"/>
  <c r="AE63" i="1"/>
  <c r="AE62" i="1" s="1"/>
  <c r="AF63" i="1"/>
  <c r="AF62" i="1" s="1"/>
  <c r="AG63" i="1"/>
  <c r="AG62" i="1" s="1"/>
  <c r="AH63" i="1"/>
  <c r="AH62" i="1" s="1"/>
  <c r="AI63" i="1"/>
  <c r="AI62" i="1" s="1"/>
  <c r="AJ63" i="1"/>
  <c r="AJ62" i="1" s="1"/>
  <c r="AK63" i="1"/>
  <c r="AK62" i="1" s="1"/>
  <c r="AL63" i="1"/>
  <c r="AL62" i="1" s="1"/>
  <c r="AM63" i="1"/>
  <c r="AM62" i="1" s="1"/>
  <c r="AN63" i="1"/>
  <c r="AN62" i="1" s="1"/>
  <c r="AO63" i="1"/>
  <c r="AO62" i="1" s="1"/>
  <c r="AP63" i="1"/>
  <c r="AP62" i="1" s="1"/>
  <c r="AQ63" i="1"/>
  <c r="AQ62" i="1" s="1"/>
  <c r="AR63" i="1"/>
  <c r="AR62" i="1" s="1"/>
  <c r="AS63" i="1"/>
  <c r="AS62" i="1" s="1"/>
  <c r="AA63" i="1"/>
  <c r="AA62" i="1" s="1"/>
  <c r="AB70" i="1"/>
  <c r="AB69" i="1" s="1"/>
  <c r="AC70" i="1"/>
  <c r="AC69" i="1" s="1"/>
  <c r="AD70" i="1"/>
  <c r="AD69" i="1" s="1"/>
  <c r="AE70" i="1"/>
  <c r="AE69" i="1" s="1"/>
  <c r="AF70" i="1"/>
  <c r="AF69" i="1" s="1"/>
  <c r="AG70" i="1"/>
  <c r="AG69" i="1" s="1"/>
  <c r="AH70" i="1"/>
  <c r="AH69" i="1" s="1"/>
  <c r="AI70" i="1"/>
  <c r="AI69" i="1" s="1"/>
  <c r="AJ70" i="1"/>
  <c r="AJ69" i="1" s="1"/>
  <c r="AK70" i="1"/>
  <c r="AK69" i="1" s="1"/>
  <c r="AL70" i="1"/>
  <c r="AL69" i="1" s="1"/>
  <c r="AM70" i="1"/>
  <c r="AM69" i="1" s="1"/>
  <c r="AN70" i="1"/>
  <c r="AN69" i="1" s="1"/>
  <c r="AO70" i="1"/>
  <c r="AO69" i="1" s="1"/>
  <c r="AP70" i="1"/>
  <c r="AP69" i="1" s="1"/>
  <c r="AQ70" i="1"/>
  <c r="AQ69" i="1" s="1"/>
  <c r="AR70" i="1"/>
  <c r="AR69" i="1" s="1"/>
  <c r="AS70" i="1"/>
  <c r="AS69" i="1" s="1"/>
  <c r="AA70" i="1"/>
  <c r="AA69" i="1" s="1"/>
  <c r="AB73" i="1"/>
  <c r="AC73" i="1"/>
  <c r="AD73" i="1"/>
  <c r="AE73" i="1"/>
  <c r="AF73" i="1"/>
  <c r="AG73" i="1"/>
  <c r="AH73" i="1"/>
  <c r="AI73" i="1"/>
  <c r="AJ73" i="1"/>
  <c r="AK73" i="1"/>
  <c r="AL73" i="1"/>
  <c r="AM73" i="1"/>
  <c r="AN73" i="1"/>
  <c r="AO73" i="1"/>
  <c r="AP73" i="1"/>
  <c r="AQ73" i="1"/>
  <c r="AR73" i="1"/>
  <c r="AS73" i="1"/>
  <c r="AP76" i="1"/>
  <c r="AQ76" i="1"/>
  <c r="AR76" i="1"/>
  <c r="AS76" i="1"/>
  <c r="AB84" i="1"/>
  <c r="AC84" i="1"/>
  <c r="AD84" i="1"/>
  <c r="AE84" i="1"/>
  <c r="AF84" i="1"/>
  <c r="AG84" i="1"/>
  <c r="AH84" i="1"/>
  <c r="AI84" i="1"/>
  <c r="AJ84" i="1"/>
  <c r="AK84" i="1"/>
  <c r="AL84" i="1"/>
  <c r="AM84" i="1"/>
  <c r="AN84" i="1"/>
  <c r="AO84" i="1"/>
  <c r="AP84" i="1"/>
  <c r="AQ84" i="1"/>
  <c r="AR84" i="1"/>
  <c r="AS84" i="1"/>
  <c r="AA84" i="1"/>
  <c r="AA72" i="1" s="1"/>
  <c r="AB88" i="1"/>
  <c r="AC88" i="1"/>
  <c r="AD88" i="1"/>
  <c r="AE88" i="1"/>
  <c r="AF88" i="1"/>
  <c r="AG88" i="1"/>
  <c r="AH88" i="1"/>
  <c r="AI88" i="1"/>
  <c r="AJ88" i="1"/>
  <c r="AK88" i="1"/>
  <c r="AL88" i="1"/>
  <c r="AM88" i="1"/>
  <c r="AN88" i="1"/>
  <c r="AO88" i="1"/>
  <c r="AP88" i="1"/>
  <c r="AQ88" i="1"/>
  <c r="AR88" i="1"/>
  <c r="AS88" i="1"/>
  <c r="AA88" i="1"/>
  <c r="AB93" i="1"/>
  <c r="AC93" i="1"/>
  <c r="AD93" i="1"/>
  <c r="AE93" i="1"/>
  <c r="AF93" i="1"/>
  <c r="AG93" i="1"/>
  <c r="AH93" i="1"/>
  <c r="AI93" i="1"/>
  <c r="AJ93" i="1"/>
  <c r="AK93" i="1"/>
  <c r="AL93" i="1"/>
  <c r="AM93" i="1"/>
  <c r="AN93" i="1"/>
  <c r="AO93" i="1"/>
  <c r="AP93" i="1"/>
  <c r="AQ93" i="1"/>
  <c r="AR93" i="1"/>
  <c r="AS93" i="1"/>
  <c r="AA93" i="1"/>
  <c r="AB95" i="1"/>
  <c r="AC95" i="1"/>
  <c r="AD95" i="1"/>
  <c r="AE95" i="1"/>
  <c r="AF95" i="1"/>
  <c r="AG95" i="1"/>
  <c r="AH95" i="1"/>
  <c r="AI95" i="1"/>
  <c r="AJ95" i="1"/>
  <c r="AK95" i="1"/>
  <c r="AL95" i="1"/>
  <c r="AM95" i="1"/>
  <c r="AN95" i="1"/>
  <c r="AO95" i="1"/>
  <c r="AP95" i="1"/>
  <c r="AQ95" i="1"/>
  <c r="AR95" i="1"/>
  <c r="AS95" i="1"/>
  <c r="AA95" i="1"/>
  <c r="AB99" i="1"/>
  <c r="AC99" i="1"/>
  <c r="AD99" i="1"/>
  <c r="AE99" i="1"/>
  <c r="AF99" i="1"/>
  <c r="AG99" i="1"/>
  <c r="AH99" i="1"/>
  <c r="AI99" i="1"/>
  <c r="AJ99" i="1"/>
  <c r="AK99" i="1"/>
  <c r="AL99" i="1"/>
  <c r="AM99" i="1"/>
  <c r="AN99" i="1"/>
  <c r="AO99" i="1"/>
  <c r="AP99" i="1"/>
  <c r="AQ99" i="1"/>
  <c r="AR99" i="1"/>
  <c r="AS99" i="1"/>
  <c r="AA99" i="1"/>
  <c r="AB101" i="1"/>
  <c r="AC101" i="1"/>
  <c r="AD101" i="1"/>
  <c r="AE101" i="1"/>
  <c r="AF101" i="1"/>
  <c r="AG101" i="1"/>
  <c r="AH101" i="1"/>
  <c r="AI101" i="1"/>
  <c r="AJ101" i="1"/>
  <c r="AK101" i="1"/>
  <c r="AL101" i="1"/>
  <c r="AM101" i="1"/>
  <c r="AN101" i="1"/>
  <c r="AO101" i="1"/>
  <c r="AP101" i="1"/>
  <c r="AQ101" i="1"/>
  <c r="AR101" i="1"/>
  <c r="AS101" i="1"/>
  <c r="AA101" i="1"/>
  <c r="AB105" i="1"/>
  <c r="AB104" i="1" s="1"/>
  <c r="AC105" i="1"/>
  <c r="AC104" i="1" s="1"/>
  <c r="AD105" i="1"/>
  <c r="AD104" i="1" s="1"/>
  <c r="AE105" i="1"/>
  <c r="AE104" i="1" s="1"/>
  <c r="AF105" i="1"/>
  <c r="AF104" i="1" s="1"/>
  <c r="AG105" i="1"/>
  <c r="AG104" i="1" s="1"/>
  <c r="AH105" i="1"/>
  <c r="AH104" i="1" s="1"/>
  <c r="AI105" i="1"/>
  <c r="AI104" i="1" s="1"/>
  <c r="AJ105" i="1"/>
  <c r="AJ104" i="1" s="1"/>
  <c r="AK105" i="1"/>
  <c r="AK104" i="1" s="1"/>
  <c r="AL105" i="1"/>
  <c r="AL104" i="1" s="1"/>
  <c r="AM105" i="1"/>
  <c r="AM104" i="1" s="1"/>
  <c r="AN105" i="1"/>
  <c r="AN104" i="1" s="1"/>
  <c r="AO105" i="1"/>
  <c r="AO104" i="1" s="1"/>
  <c r="AP105" i="1"/>
  <c r="AP104" i="1" s="1"/>
  <c r="AQ105" i="1"/>
  <c r="AQ104" i="1" s="1"/>
  <c r="AR105" i="1"/>
  <c r="AR104" i="1" s="1"/>
  <c r="AS105" i="1"/>
  <c r="AS104" i="1" s="1"/>
  <c r="AA105" i="1"/>
  <c r="AA104" i="1" s="1"/>
  <c r="AB108" i="1"/>
  <c r="AB107" i="1" s="1"/>
  <c r="AC108" i="1"/>
  <c r="AC107" i="1" s="1"/>
  <c r="AD108" i="1"/>
  <c r="AD107" i="1" s="1"/>
  <c r="AE108" i="1"/>
  <c r="AE107" i="1" s="1"/>
  <c r="AF108" i="1"/>
  <c r="AF107" i="1" s="1"/>
  <c r="AG108" i="1"/>
  <c r="AG107" i="1" s="1"/>
  <c r="AH108" i="1"/>
  <c r="AH107" i="1" s="1"/>
  <c r="AI108" i="1"/>
  <c r="AI107" i="1" s="1"/>
  <c r="AJ108" i="1"/>
  <c r="AJ107" i="1" s="1"/>
  <c r="AK108" i="1"/>
  <c r="AK107" i="1" s="1"/>
  <c r="AL108" i="1"/>
  <c r="AL107" i="1" s="1"/>
  <c r="AM108" i="1"/>
  <c r="AM107" i="1" s="1"/>
  <c r="AN108" i="1"/>
  <c r="AN107" i="1" s="1"/>
  <c r="AO108" i="1"/>
  <c r="AO107" i="1" s="1"/>
  <c r="AP108" i="1"/>
  <c r="AP107" i="1" s="1"/>
  <c r="AQ108" i="1"/>
  <c r="AQ107" i="1" s="1"/>
  <c r="AR108" i="1"/>
  <c r="AR107" i="1" s="1"/>
  <c r="AS108" i="1"/>
  <c r="AS107" i="1" s="1"/>
  <c r="AA108" i="1"/>
  <c r="AA107" i="1" s="1"/>
  <c r="AB120" i="1"/>
  <c r="AC120" i="1"/>
  <c r="AD120" i="1"/>
  <c r="AE120" i="1"/>
  <c r="AF120" i="1"/>
  <c r="AG120" i="1"/>
  <c r="AH120" i="1"/>
  <c r="AI120" i="1"/>
  <c r="AJ120" i="1"/>
  <c r="AK120" i="1"/>
  <c r="AL120" i="1"/>
  <c r="AM120" i="1"/>
  <c r="AN120" i="1"/>
  <c r="AO120" i="1"/>
  <c r="AP120" i="1"/>
  <c r="AQ120" i="1"/>
  <c r="AR120" i="1"/>
  <c r="AS120" i="1"/>
  <c r="AA120" i="1"/>
  <c r="AB117" i="1"/>
  <c r="AC117" i="1"/>
  <c r="AD117" i="1"/>
  <c r="AE117" i="1"/>
  <c r="AF117" i="1"/>
  <c r="AG117" i="1"/>
  <c r="AH117" i="1"/>
  <c r="AI117" i="1"/>
  <c r="AJ117" i="1"/>
  <c r="AK117" i="1"/>
  <c r="AL117" i="1"/>
  <c r="AM117" i="1"/>
  <c r="AN117" i="1"/>
  <c r="AO117" i="1"/>
  <c r="AP117" i="1"/>
  <c r="AQ117" i="1"/>
  <c r="AR117" i="1"/>
  <c r="AS117" i="1"/>
  <c r="AA117" i="1"/>
  <c r="AA87" i="1" l="1"/>
  <c r="AQ49" i="1"/>
  <c r="AM49" i="1"/>
  <c r="AI49" i="1"/>
  <c r="AI48" i="1" s="1"/>
  <c r="AE49" i="1"/>
  <c r="AA23" i="1"/>
  <c r="AK23" i="1"/>
  <c r="AG23" i="1"/>
  <c r="AP49" i="1"/>
  <c r="AP48" i="1" s="1"/>
  <c r="AL49" i="1"/>
  <c r="AL48" i="1" s="1"/>
  <c r="AH49" i="1"/>
  <c r="AH48" i="1" s="1"/>
  <c r="AD49" i="1"/>
  <c r="AD48" i="1" s="1"/>
  <c r="AM72" i="1"/>
  <c r="AM65" i="1" s="1"/>
  <c r="AI72" i="1"/>
  <c r="AI65" i="1" s="1"/>
  <c r="AS49" i="1"/>
  <c r="AO49" i="1"/>
  <c r="AO48" i="1" s="1"/>
  <c r="AK49" i="1"/>
  <c r="AK48" i="1" s="1"/>
  <c r="AG49" i="1"/>
  <c r="AC49" i="1"/>
  <c r="AC48" i="1" s="1"/>
  <c r="AR49" i="1"/>
  <c r="AR48" i="1" s="1"/>
  <c r="AN49" i="1"/>
  <c r="AN48" i="1" s="1"/>
  <c r="AJ49" i="1"/>
  <c r="AF49" i="1"/>
  <c r="AF48" i="1" s="1"/>
  <c r="AB49" i="1"/>
  <c r="AB48" i="1" s="1"/>
  <c r="AE72" i="1"/>
  <c r="AE65" i="1" s="1"/>
  <c r="AS23" i="1"/>
  <c r="AC23" i="1"/>
  <c r="AC22" i="1" s="1"/>
  <c r="AS48" i="1"/>
  <c r="AM116" i="1"/>
  <c r="AM115" i="1" s="1"/>
  <c r="AM114" i="1" s="1"/>
  <c r="AE116" i="1"/>
  <c r="AE115" i="1" s="1"/>
  <c r="AE114" i="1" s="1"/>
  <c r="AP72" i="1"/>
  <c r="AP65" i="1" s="1"/>
  <c r="AL72" i="1"/>
  <c r="AL65" i="1" s="1"/>
  <c r="AH72" i="1"/>
  <c r="AH65" i="1" s="1"/>
  <c r="AD72" i="1"/>
  <c r="AD65" i="1" s="1"/>
  <c r="AS72" i="1"/>
  <c r="AS65" i="1" s="1"/>
  <c r="AO72" i="1"/>
  <c r="AO65" i="1" s="1"/>
  <c r="AK72" i="1"/>
  <c r="AG72" i="1"/>
  <c r="AG65" i="1" s="1"/>
  <c r="AC72" i="1"/>
  <c r="AC65" i="1" s="1"/>
  <c r="AA49" i="1"/>
  <c r="AA48" i="1" s="1"/>
  <c r="AQ72" i="1"/>
  <c r="AQ65" i="1" s="1"/>
  <c r="AR72" i="1"/>
  <c r="AN72" i="1"/>
  <c r="AN65" i="1" s="1"/>
  <c r="AJ72" i="1"/>
  <c r="AJ65" i="1" s="1"/>
  <c r="AF72" i="1"/>
  <c r="AF65" i="1" s="1"/>
  <c r="AB72" i="1"/>
  <c r="AB65" i="1" s="1"/>
  <c r="AP116" i="1"/>
  <c r="AP115" i="1" s="1"/>
  <c r="AP114" i="1" s="1"/>
  <c r="AH116" i="1"/>
  <c r="AH115" i="1" s="1"/>
  <c r="AH114" i="1" s="1"/>
  <c r="AD116" i="1"/>
  <c r="AD115" i="1" s="1"/>
  <c r="AD114" i="1" s="1"/>
  <c r="AL116" i="1"/>
  <c r="AL115" i="1" s="1"/>
  <c r="AL114" i="1" s="1"/>
  <c r="AA116" i="1"/>
  <c r="AA115" i="1" s="1"/>
  <c r="AA114" i="1" s="1"/>
  <c r="AM103" i="1"/>
  <c r="AS103" i="1"/>
  <c r="AO103" i="1"/>
  <c r="AK103" i="1"/>
  <c r="AG103" i="1"/>
  <c r="AC103" i="1"/>
  <c r="AJ48" i="1"/>
  <c r="AR103" i="1"/>
  <c r="AN103" i="1"/>
  <c r="AJ103" i="1"/>
  <c r="AF103" i="1"/>
  <c r="AB103" i="1"/>
  <c r="AQ87" i="1"/>
  <c r="AQ86" i="1" s="1"/>
  <c r="AM87" i="1"/>
  <c r="AM86" i="1" s="1"/>
  <c r="AI87" i="1"/>
  <c r="AI86" i="1" s="1"/>
  <c r="AE87" i="1"/>
  <c r="AE86" i="1" s="1"/>
  <c r="AS87" i="1"/>
  <c r="AS86" i="1" s="1"/>
  <c r="AO87" i="1"/>
  <c r="AO86" i="1" s="1"/>
  <c r="AK87" i="1"/>
  <c r="AK86" i="1" s="1"/>
  <c r="AG87" i="1"/>
  <c r="AG86" i="1" s="1"/>
  <c r="AC87" i="1"/>
  <c r="AC86" i="1" s="1"/>
  <c r="AK65" i="1"/>
  <c r="AQ48" i="1"/>
  <c r="AQ103" i="1"/>
  <c r="AI103" i="1"/>
  <c r="AE103" i="1"/>
  <c r="AP87" i="1"/>
  <c r="AP86" i="1" s="1"/>
  <c r="AL87" i="1"/>
  <c r="AL86" i="1" s="1"/>
  <c r="AH87" i="1"/>
  <c r="AH86" i="1" s="1"/>
  <c r="AD87" i="1"/>
  <c r="AD86" i="1" s="1"/>
  <c r="AR87" i="1"/>
  <c r="AR86" i="1" s="1"/>
  <c r="AN87" i="1"/>
  <c r="AN86" i="1" s="1"/>
  <c r="AJ87" i="1"/>
  <c r="AJ86" i="1" s="1"/>
  <c r="AF87" i="1"/>
  <c r="AF86" i="1" s="1"/>
  <c r="AB87" i="1"/>
  <c r="AB86" i="1" s="1"/>
  <c r="AA65" i="1"/>
  <c r="AR65" i="1"/>
  <c r="AQ116" i="1"/>
  <c r="AQ115" i="1" s="1"/>
  <c r="AQ114" i="1" s="1"/>
  <c r="AI116" i="1"/>
  <c r="AI115" i="1" s="1"/>
  <c r="AI114" i="1" s="1"/>
  <c r="AA103" i="1"/>
  <c r="AP103" i="1"/>
  <c r="AL103" i="1"/>
  <c r="AH103" i="1"/>
  <c r="AD103" i="1"/>
  <c r="AM48" i="1"/>
  <c r="AE48" i="1"/>
  <c r="AA37" i="1"/>
  <c r="AK22" i="1"/>
  <c r="AG22" i="1"/>
  <c r="AO23" i="1"/>
  <c r="AO22" i="1" s="1"/>
  <c r="AR23" i="1"/>
  <c r="AR22" i="1" s="1"/>
  <c r="AN23" i="1"/>
  <c r="AN22" i="1" s="1"/>
  <c r="AJ23" i="1"/>
  <c r="AJ22" i="1" s="1"/>
  <c r="AF23" i="1"/>
  <c r="AF22" i="1" s="1"/>
  <c r="AB23" i="1"/>
  <c r="AB22" i="1" s="1"/>
  <c r="AS22" i="1"/>
  <c r="AG48" i="1"/>
  <c r="AQ23" i="1"/>
  <c r="AQ22" i="1" s="1"/>
  <c r="AM23" i="1"/>
  <c r="AM22" i="1" s="1"/>
  <c r="AI23" i="1"/>
  <c r="AI22" i="1" s="1"/>
  <c r="AE23" i="1"/>
  <c r="AE22" i="1" s="1"/>
  <c r="AA86" i="1"/>
  <c r="AP23" i="1"/>
  <c r="AP22" i="1" s="1"/>
  <c r="AL23" i="1"/>
  <c r="AL22" i="1" s="1"/>
  <c r="AH23" i="1"/>
  <c r="AH22" i="1" s="1"/>
  <c r="AD23" i="1"/>
  <c r="AD22" i="1" s="1"/>
  <c r="AS116" i="1"/>
  <c r="AS115" i="1" s="1"/>
  <c r="AS114" i="1" s="1"/>
  <c r="AO116" i="1"/>
  <c r="AO115" i="1" s="1"/>
  <c r="AO114" i="1" s="1"/>
  <c r="AK116" i="1"/>
  <c r="AK115" i="1" s="1"/>
  <c r="AK114" i="1" s="1"/>
  <c r="AG116" i="1"/>
  <c r="AG115" i="1" s="1"/>
  <c r="AG114" i="1" s="1"/>
  <c r="AC116" i="1"/>
  <c r="AC115" i="1" s="1"/>
  <c r="AC114" i="1" s="1"/>
  <c r="AR116" i="1"/>
  <c r="AR115" i="1" s="1"/>
  <c r="AR114" i="1" s="1"/>
  <c r="AN116" i="1"/>
  <c r="AN115" i="1" s="1"/>
  <c r="AN114" i="1" s="1"/>
  <c r="AJ116" i="1"/>
  <c r="AJ115" i="1" s="1"/>
  <c r="AJ114" i="1" s="1"/>
  <c r="AF116" i="1"/>
  <c r="AF115" i="1" s="1"/>
  <c r="AF114" i="1" s="1"/>
  <c r="AB116" i="1"/>
  <c r="AB115" i="1" s="1"/>
  <c r="AB114" i="1" s="1"/>
  <c r="AO21" i="1" l="1"/>
  <c r="AO122" i="1" s="1"/>
  <c r="AM21" i="1"/>
  <c r="AM122" i="1" s="1"/>
  <c r="AL21" i="1"/>
  <c r="AL122" i="1" s="1"/>
  <c r="AQ21" i="1"/>
  <c r="AQ122" i="1" s="1"/>
  <c r="AK21" i="1"/>
  <c r="AK122" i="1" s="1"/>
  <c r="AC21" i="1"/>
  <c r="AC122" i="1" s="1"/>
  <c r="AE21" i="1"/>
  <c r="AE122" i="1" s="1"/>
  <c r="AS21" i="1"/>
  <c r="AS122" i="1" s="1"/>
  <c r="AN21" i="1"/>
  <c r="AN122" i="1" s="1"/>
  <c r="AA22" i="1"/>
  <c r="AA21" i="1" s="1"/>
  <c r="AA122" i="1" s="1"/>
  <c r="AJ21" i="1"/>
  <c r="AJ122" i="1" s="1"/>
  <c r="AB21" i="1"/>
  <c r="AB122" i="1" s="1"/>
  <c r="AR21" i="1"/>
  <c r="AR122" i="1" s="1"/>
  <c r="AF21" i="1"/>
  <c r="AF122" i="1" s="1"/>
  <c r="AG21" i="1"/>
  <c r="AG122" i="1" s="1"/>
  <c r="AP21" i="1"/>
  <c r="AP122" i="1" s="1"/>
  <c r="AD21" i="1"/>
  <c r="AD122" i="1" s="1"/>
  <c r="AI21" i="1"/>
  <c r="AI122" i="1" s="1"/>
  <c r="AH21" i="1"/>
  <c r="AH122" i="1" s="1"/>
</calcChain>
</file>

<file path=xl/sharedStrings.xml><?xml version="1.0" encoding="utf-8"?>
<sst xmlns="http://schemas.openxmlformats.org/spreadsheetml/2006/main" count="794" uniqueCount="177">
  <si>
    <t>Сумма</t>
  </si>
  <si>
    <t>Сумма (Ф)</t>
  </si>
  <si>
    <t>Сумма (Р)</t>
  </si>
  <si>
    <t>Сумма (М)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</si>
  <si>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</si>
  <si>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</si>
  <si>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</si>
  <si>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</si>
  <si>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</si>
  <si>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</si>
  <si>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</si>
  <si>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</si>
  <si>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</si>
  <si>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</si>
  <si>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</si>
  <si>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</si>
  <si>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</si>
  <si>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</si>
  <si>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</si>
  <si>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</si>
  <si>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</si>
  <si>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</si>
  <si>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</si>
  <si>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МЕСТНАЯ АДМИНИСТРАЦИЯ МО ЛОПУХИНСКОЕ  СЕЛЬСКОЕ ПОСЕЛЕНИЕ</t>
  </si>
  <si>
    <t>909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</si>
  <si>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</si>
  <si>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</si>
  <si>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</si>
  <si>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</si>
  <si>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</si>
  <si>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муниципального образования, главы местной администрации</t>
  </si>
  <si>
    <t>99.0.00.00200</t>
  </si>
  <si>
    <t>Обеспечение деятельности главы муниципального образования, главы местной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</si>
  <si>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100</t>
  </si>
  <si>
    <t>Обеспечение деятельности аппаратов органов местного самоуправления</t>
  </si>
  <si>
    <t>99.0.00.00210</t>
  </si>
  <si>
    <t>Обеспечение деятельности аппаратов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</si>
  <si>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аппаратов органов местного самоуправления (Закупка товаров, работ и услуг для обеспечения государственных (муниципальных) нужд)</t>
  </si>
  <si>
    <t>200</t>
  </si>
  <si>
    <t>Обеспечение деятельности аппаратов органов местного самоуправления (Иные бюджетные ассигнования)</t>
  </si>
  <si>
    <t>800</t>
  </si>
  <si>
    <t>Иные межбюджетные трансферты по передаче полномочий по исполнению и контролю за исполнением бюджета поселения</t>
  </si>
  <si>
    <t>99.0.00.05010</t>
  </si>
  <si>
    <t>Иные межбюджетные трансферты по передаче полномочий по исполнению и контролю за исполнением бюджета поселения (Межбюджетные трансферты)</t>
  </si>
  <si>
    <t>500</t>
  </si>
  <si>
    <t>Резервные фонды</t>
  </si>
  <si>
    <t>11</t>
  </si>
  <si>
    <t>Расходы за счёт средств резервного фонда</t>
  </si>
  <si>
    <t>99.0.00.00290</t>
  </si>
  <si>
    <t>Расходы за счёт средств резервного фонда (Иные бюджетные ассигнования)</t>
  </si>
  <si>
    <t>Другие общегосударственные вопросы</t>
  </si>
  <si>
    <t>13</t>
  </si>
  <si>
    <t>Реализация мероприятий в рамках полномочий органов местного самоуправления</t>
  </si>
  <si>
    <t>99.0.00.00280</t>
  </si>
  <si>
    <t>Реализация мероприятий в рамках полномочий органов местного самоуправления (Закупка товаров, работ и услуг для обеспечения государственных (муниципальных) нужд)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</si>
  <si>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</si>
  <si>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99.0.00.71340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</si>
  <si>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</si>
  <si>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НАЦИОНАЛЬНАЯ ОБОРОНА</t>
  </si>
  <si>
    <t>02</t>
  </si>
  <si>
    <t>Мобилизационная и вневойсковая подготовка</t>
  </si>
  <si>
    <t>03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</si>
  <si>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</si>
  <si>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99.0.00.51180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</si>
  <si>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</si>
  <si>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НАЦИОНАЛЬНАЯ ЭКОНОМИКА</t>
  </si>
  <si>
    <t>Дорожное хозяйство (дорожные фонды)</t>
  </si>
  <si>
    <t>09</t>
  </si>
  <si>
    <t>Мероприятия по ремонту и содержанию автомобильных дорог общего пользования местного значения</t>
  </si>
  <si>
    <t>01.1.00.01100</t>
  </si>
  <si>
    <t>Мероприятия по ремонту и содержанию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</si>
  <si>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на капитальный ремонт и ремонт автомобильных дорог общего пользования местного значения</t>
  </si>
  <si>
    <t>01.1.00.S0140</t>
  </si>
  <si>
    <t>Мероприятия на капитальный ремонт и ремонт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</si>
  <si>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</si>
  <si>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06.0.00.S4660</t>
  </si>
  <si>
    <t>Мероприятия 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</si>
  <si>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</si>
  <si>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06.0.00.S4770</t>
  </si>
  <si>
    <t>Мероприятия на реализацию областного закона от 28 декабря 2018 года №147-оз "О старостах сельских населенных пунктов муниципальных образований Ленинградской области и содействвии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</si>
  <si>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Другие вопросы в области национальной экономики</t>
  </si>
  <si>
    <t>12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</si>
  <si>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</si>
  <si>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</si>
  <si>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</si>
  <si>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</si>
  <si>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</si>
  <si>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Мероприятия по организации и содержанию линий уличного освещения.</t>
  </si>
  <si>
    <t>02.1.00.01140</t>
  </si>
  <si>
    <t>Мероприятия по организации и содержанию линий уличного освещения. (Закупка товаров, работ и услуг для обеспечения государственных (муниципальных) нужд)</t>
  </si>
  <si>
    <t>Мероприятия по организации и содержанию линий уличного освещения. (Иные бюджетные ассигнования)</t>
  </si>
  <si>
    <t>Мероприятия по благоустройству и развитию части территорий МО Лопухинское сельское поселение</t>
  </si>
  <si>
    <t>02.2.00.01150</t>
  </si>
  <si>
    <t>Мероприятия по благоустройству и развитию части территорий МО Лопухинское сельское поселение (Закупка товаров, работ и услуг для обеспечения государственных (муниципальных) нужд)</t>
  </si>
  <si>
    <t>Передача полномочий по организации ритуальных услуг и содержание мест захоронения</t>
  </si>
  <si>
    <t>99.0.00.05040</t>
  </si>
  <si>
    <t>Передача полномочий по организации ритуальных услуг и содержание мест захоронения (Межбюджетные трансферты)</t>
  </si>
  <si>
    <t>КУЛЬТУРА, КИНЕМАТОГРАФИЯ</t>
  </si>
  <si>
    <t>08</t>
  </si>
  <si>
    <t>Культура</t>
  </si>
  <si>
    <t>Расходы на обеспечение деятельности казенных учреждений.</t>
  </si>
  <si>
    <t>03.1.00.00230</t>
  </si>
  <si>
    <t>Расходы на обеспечение деятельности казенных учреждений.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</si>
  <si>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казенных учреждений. (Закупка товаров, работ и услуг для обеспечения государственных (муниципальных) нужд)</t>
  </si>
  <si>
    <t>Обеспечение выплат стимулирующего характера работникам муниципальных учреждений ЛО</t>
  </si>
  <si>
    <t>03.1.00.S0360</t>
  </si>
  <si>
    <t>Обеспечение выплат стимулирующего характера работникам муниципальных учреждений ЛО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</si>
  <si>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03.2.00.00230</t>
  </si>
  <si>
    <t>Расходы на обеспечение деятельности казенных учреждений. (Иные бюджетные ассигнования)</t>
  </si>
  <si>
    <t>Обеспечение выплат стимулирующего характера работникам муниципальных учреждений ЛО.</t>
  </si>
  <si>
    <t>03.2.00.S0360</t>
  </si>
  <si>
    <t>Обеспечение выплат стимулирующего характера работникам муниципальных учреждений ЛО.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</si>
  <si>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</si>
  <si>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(Закупка товаров, работ и услуг для обеспечения государственных (муниципальных) нужд)</t>
  </si>
  <si>
    <t>СОЦИАЛЬНАЯ ПОЛИТИКА</t>
  </si>
  <si>
    <t>10</t>
  </si>
  <si>
    <t>Пенсионное обеспечение</t>
  </si>
  <si>
    <t>Мероприятия по пенсионному обеспечению муниципальных служащих.</t>
  </si>
  <si>
    <t>04.1.00.01240</t>
  </si>
  <si>
    <t>Мероприятия по пенсионному обеспечению муниципальных служащих. (Социальное обеспечение и иные выплаты населению)</t>
  </si>
  <si>
    <t>300</t>
  </si>
  <si>
    <t>Социальное обеспечение населения</t>
  </si>
  <si>
    <t>Мероприятия по оказанию материальной помощи и социальных выплат жителям МО Лопухинское сельское поселение.</t>
  </si>
  <si>
    <t>04.2.00.01250</t>
  </si>
  <si>
    <t>Мероприятия по оказанию материальной помощи и социальных выплат жителям МО Лопухинское сельское поселение. (Социальное обеспечение и иные выплаты населению)</t>
  </si>
  <si>
    <t>СОВЕТ ДЕПУТАТОВ МУНИЦИПАЛЬНОГО ОБРАЗОВАНИЯ ЛОПУХИНСКОЕ СЕЛЬСКОЕ ПОСЕЛЕНИЕ МУНИЦИПАЛЬНОГО ОБРАЗОВАНИЯ ЛОМОНОСОВСКОГО МУНИЦИПАЛЬНОГО РАЙОНА ЛЕНИНГРАДСКОЙ ОБЛАСТИ</t>
  </si>
  <si>
    <t>952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</si>
  <si>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</si>
  <si>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по передаче полномочий по осуществлению внешнего муниципального финансового контроля</t>
  </si>
  <si>
    <t>99.0.00.05030</t>
  </si>
  <si>
    <t>Иные межбюджетные трансферты по передаче полномочий по осуществлению внешнего муниципального финансового контроля (Межбюджетные трансферты)</t>
  </si>
  <si>
    <t>Всего</t>
  </si>
  <si>
    <t>УТВЕРЖДЕНА</t>
  </si>
  <si>
    <t>Решением Совета депутатов</t>
  </si>
  <si>
    <t>МО Лопухинское сельское поселение</t>
  </si>
  <si>
    <t>(приложение 12)</t>
  </si>
  <si>
    <t>(приложение 6)</t>
  </si>
  <si>
    <t>2008 г.</t>
  </si>
  <si>
    <t>2009 г.</t>
  </si>
  <si>
    <t>2010 г.</t>
  </si>
  <si>
    <t>2011 г.</t>
  </si>
  <si>
    <t>2012 г.</t>
  </si>
  <si>
    <t>2013 г.</t>
  </si>
  <si>
    <t>2014 г.</t>
  </si>
  <si>
    <t>2015 г.</t>
  </si>
  <si>
    <t>2016 г.</t>
  </si>
  <si>
    <t>2017 г.</t>
  </si>
  <si>
    <t>2018 г.</t>
  </si>
  <si>
    <t>2019 г.</t>
  </si>
  <si>
    <t>2020 г.</t>
  </si>
  <si>
    <t>730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</si>
  <si>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</si>
  <si>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</si>
  <si>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Реализация мероприятий в рамках полномочий органов местного самоуправления (Обслуживание муниципального долга)</t>
  </si>
  <si>
    <t>01.1.00.S4200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</si>
  <si>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</si>
  <si>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Мероприятия на капитальный ремонт и ремонт автомобильных дорог общего пользования местного значения, имеющих приоритетный социально значимый характер (Закупка товаров, работ и услуг для обеспечения государственных (муниципальных) нужд)</t>
  </si>
  <si>
    <t>03.2.00.S4840</t>
  </si>
  <si>
    <t>Мероприятия на поддержку развития общественной инфраструктуры муниципального значения(Закупка товаров, работ и услуг для обеспечения государственных (муниципальных) нужд)</t>
  </si>
  <si>
    <t>Мероприятия на поддержку развития общественной инфраструктуры муниципального значения</t>
  </si>
  <si>
    <t>Возврат средств в бюджеты других уровней бюджетной системы Российской Федерации</t>
  </si>
  <si>
    <t>Возврат средств в бюджеты других уровней бюджетной системы Российской Федерации (Иные бюджетные ассигнования)</t>
  </si>
  <si>
    <t>99.0.00.00270</t>
  </si>
  <si>
    <t>Мероприятия по созданию мест (площадок) накопления твердых коммунальных отходов</t>
  </si>
  <si>
    <t>Мероприятия по созданию мест (площадок) накопления твердых коммунальных отходов (Закупка товаров, работ и услуг для обеспечения государственных (муниципальных) нужд)</t>
  </si>
  <si>
    <t>07.0.00.S4790</t>
  </si>
  <si>
    <t>2023 г.</t>
  </si>
  <si>
    <t xml:space="preserve">ВЕДОМСТВЕННАЯ СТРУКТУРА
расходов местного бюджета муниципального образования Лопухинское сельское поселение муниципального образования Ломоносовского муниципального района Ленинградской области на 2021 год и на плановый период 2022 и 2023 годов </t>
  </si>
  <si>
    <t>от « 17  »  декабря 2020г № 39</t>
  </si>
  <si>
    <t>Иные межбюджетные трансферты за достижение показателей деятельности ОМСУ</t>
  </si>
  <si>
    <t>99.0.00.75490</t>
  </si>
  <si>
    <t>99.0.00.78490</t>
  </si>
  <si>
    <t>03.1.00.05020</t>
  </si>
  <si>
    <t>Иные межбюджетные трансферты на осуществление мероприятий по развитию общественной инфраструктуры муниципального значения</t>
  </si>
  <si>
    <t>Иные межбюджетные трансферты на осуществление мероприятий по развитию общественной инфраструктуры муниципального значения(Закупка товаров, работ и услуг для обеспечения государственных (муниципальных) нужд)</t>
  </si>
  <si>
    <t>Иные межбюджетные трансферты за достижение показателей деятельности ОМСУ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</si>
  <si>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Приложение 3 к решению Совета депутатов                                                           МО Лопухинское сельское поселение                                                                         от 24 ноября 2021 года №51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</si>
</sst>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?"/>
  </numFmts>
  <fonts count="18" x14ac:knownFonts="1">
    <font>
      <sz val="11"/>
      <color indexed="8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4"/>
      <color indexed="0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2"/>
      <color indexed="0"/>
      <name val="Times New Roman"/>
      <family val="1"/>
      <charset val="204"/>
    </font>
    <font>
      <sz val="12"/>
      <color indexed="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indexed="0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indexed="0"/>
      <name val="Times New Roman"/>
      <family val="1"/>
      <charset val="204"/>
    </font>
    <font>
      <i/>
      <sz val="11"/>
      <color indexed="8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justify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" fontId="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164" fontId="3" fillId="2" borderId="2" xfId="0" applyNumberFormat="1" applyFont="1" applyFill="1" applyBorder="1" applyAlignment="1">
      <alignment horizontal="justify" vertical="center" wrapText="1"/>
    </xf>
    <xf numFmtId="0" fontId="0" fillId="0" borderId="0" xfId="0" applyAlignment="1"/>
    <xf numFmtId="164" fontId="6" fillId="2" borderId="1" xfId="0" applyNumberFormat="1" applyFont="1" applyFill="1" applyBorder="1" applyAlignment="1">
      <alignment vertical="center" wrapText="1"/>
    </xf>
    <xf numFmtId="0" fontId="7" fillId="0" borderId="0" xfId="0" applyFont="1"/>
    <xf numFmtId="0" fontId="8" fillId="3" borderId="0" xfId="0" applyFont="1" applyFill="1" applyAlignment="1">
      <alignment horizontal="right"/>
    </xf>
    <xf numFmtId="0" fontId="7" fillId="0" borderId="0" xfId="0" applyFont="1" applyAlignment="1">
      <alignment horizontal="right"/>
    </xf>
    <xf numFmtId="49" fontId="3" fillId="2" borderId="2" xfId="0" applyNumberFormat="1" applyFont="1" applyFill="1" applyBorder="1" applyAlignment="1">
      <alignment horizontal="center" vertical="center" wrapText="1"/>
    </xf>
    <xf numFmtId="49" fontId="10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49" fontId="13" fillId="2" borderId="2" xfId="0" applyNumberFormat="1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justify" vertical="center" wrapText="1"/>
    </xf>
    <xf numFmtId="49" fontId="14" fillId="2" borderId="2" xfId="0" applyNumberFormat="1" applyFont="1" applyFill="1" applyBorder="1" applyAlignment="1">
      <alignment horizontal="justify" vertical="center" wrapText="1"/>
    </xf>
    <xf numFmtId="49" fontId="7" fillId="2" borderId="2" xfId="0" applyNumberFormat="1" applyFont="1" applyFill="1" applyBorder="1" applyAlignment="1">
      <alignment horizontal="justify" vertical="center" wrapText="1"/>
    </xf>
    <xf numFmtId="49" fontId="13" fillId="2" borderId="2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49" fontId="3" fillId="2" borderId="2" xfId="0" applyNumberFormat="1" applyFont="1" applyFill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justify" vertical="center" wrapText="1"/>
    </xf>
    <xf numFmtId="4" fontId="7" fillId="2" borderId="2" xfId="0" applyNumberFormat="1" applyFont="1" applyFill="1" applyBorder="1" applyAlignment="1">
      <alignment horizontal="right"/>
    </xf>
    <xf numFmtId="4" fontId="12" fillId="2" borderId="2" xfId="0" applyNumberFormat="1" applyFont="1" applyFill="1" applyBorder="1" applyAlignment="1">
      <alignment horizontal="right"/>
    </xf>
    <xf numFmtId="49" fontId="15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164" fontId="7" fillId="2" borderId="2" xfId="0" applyNumberFormat="1" applyFont="1" applyFill="1" applyBorder="1" applyAlignment="1">
      <alignment vertical="center" wrapText="1"/>
    </xf>
    <xf numFmtId="164" fontId="12" fillId="2" borderId="2" xfId="0" applyNumberFormat="1" applyFont="1" applyFill="1" applyBorder="1" applyAlignment="1">
      <alignment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2" fontId="7" fillId="2" borderId="2" xfId="0" applyNumberFormat="1" applyFont="1" applyFill="1" applyBorder="1" applyAlignment="1">
      <alignment horizontal="right" vertical="center" wrapText="1"/>
    </xf>
    <xf numFmtId="2" fontId="12" fillId="2" borderId="2" xfId="0" applyNumberFormat="1" applyFont="1" applyFill="1" applyBorder="1" applyAlignment="1">
      <alignment horizontal="right" vertical="center" wrapText="1"/>
    </xf>
    <xf numFmtId="0" fontId="16" fillId="0" borderId="0" xfId="0" applyFont="1"/>
    <xf numFmtId="49" fontId="7" fillId="2" borderId="2" xfId="0" applyNumberFormat="1" applyFont="1" applyFill="1" applyBorder="1" applyAlignment="1">
      <alignment horizontal="right" vertical="center" wrapText="1"/>
    </xf>
    <xf numFmtId="0" fontId="17" fillId="0" borderId="1" xfId="0" applyFont="1" applyBorder="1" applyAlignment="1">
      <alignment horizontal="right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7" fillId="0" borderId="1" xfId="0" applyFont="1" applyBorder="1" applyAlignment="1">
      <alignment horizontal="right"/>
    </xf>
    <xf numFmtId="164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X123"/>
  <sheetViews>
    <sheetView showGridLines="0" tabSelected="1" zoomScale="84" zoomScaleNormal="84" workbookViewId="0">
      <selection activeCell="AZ11" sqref="AZ11"/>
    </sheetView>
  </sheetViews>
  <sheetFormatPr defaultRowHeight="10.15" customHeight="1" x14ac:dyDescent="0.25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6" width="8" hidden="1"/>
    <col min="27" max="27" width="20.85546875" customWidth="1"/>
    <col min="28" max="40" width="8" hidden="1" customWidth="1"/>
    <col min="41" max="41" width="21.140625" customWidth="1"/>
    <col min="42" max="43" width="8" hidden="1" customWidth="1"/>
    <col min="44" max="44" width="0.140625" hidden="1" customWidth="1"/>
    <col min="45" max="45" width="24.140625" customWidth="1"/>
    <col min="46" max="48" width="8" hidden="1" customWidth="1"/>
    <col min="49" max="49" width="0.140625" hidden="1" customWidth="1"/>
  </cols>
  <sheetData>
    <row r="1" spans="1:50" ht="10.15" customHeight="1" x14ac:dyDescent="0.25">
      <c r="AA1" s="48" t="s">
        <v>176</v>
      </c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</row>
    <row r="2" spans="1:50" ht="15" customHeight="1" x14ac:dyDescent="0.25"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</row>
    <row r="3" spans="1:50" ht="20.25" customHeight="1" x14ac:dyDescent="0.25">
      <c r="AA3" s="48"/>
      <c r="AB3" s="48"/>
      <c r="AC3" s="48"/>
      <c r="AD3" s="48"/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</row>
    <row r="5" spans="1:50" ht="15.75" x14ac:dyDescent="0.25"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S5" s="50" t="s">
        <v>132</v>
      </c>
      <c r="AT5" s="50"/>
      <c r="AU5" s="50"/>
      <c r="AV5" s="50"/>
      <c r="AW5" s="50"/>
    </row>
    <row r="6" spans="1:50" ht="15.75" x14ac:dyDescent="0.25"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51" t="s">
        <v>133</v>
      </c>
      <c r="AP6" s="51"/>
      <c r="AQ6" s="51"/>
      <c r="AR6" s="51"/>
      <c r="AS6" s="51"/>
      <c r="AT6" s="21"/>
      <c r="AU6" s="21"/>
      <c r="AV6" s="21"/>
      <c r="AW6" s="21"/>
    </row>
    <row r="7" spans="1:50" ht="15.75" x14ac:dyDescent="0.25"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51" t="s">
        <v>134</v>
      </c>
      <c r="AP7" s="51"/>
      <c r="AQ7" s="51"/>
      <c r="AR7" s="51"/>
      <c r="AS7" s="51"/>
      <c r="AT7" s="51"/>
      <c r="AU7" s="51"/>
      <c r="AV7" s="51"/>
      <c r="AW7" s="51"/>
    </row>
    <row r="8" spans="1:50" ht="15.75" x14ac:dyDescent="0.25"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34"/>
      <c r="AP8" s="34"/>
      <c r="AQ8" s="34"/>
      <c r="AR8" s="34"/>
      <c r="AS8" s="33" t="s">
        <v>168</v>
      </c>
      <c r="AT8" s="34"/>
      <c r="AU8" s="34"/>
      <c r="AV8" s="34"/>
      <c r="AW8" s="22" t="s">
        <v>135</v>
      </c>
    </row>
    <row r="9" spans="1:50" ht="15.75" x14ac:dyDescent="0.25"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S9" s="23" t="s">
        <v>136</v>
      </c>
      <c r="AT9" s="23"/>
      <c r="AU9" s="23"/>
      <c r="AV9" s="22" t="s">
        <v>135</v>
      </c>
    </row>
    <row r="10" spans="1:50" ht="10.15" customHeight="1" x14ac:dyDescent="0.25"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1:50" ht="10.15" customHeight="1" x14ac:dyDescent="0.25">
      <c r="A11" s="49" t="s">
        <v>167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20"/>
      <c r="AU11" s="20"/>
      <c r="AV11" s="20"/>
      <c r="AW11" s="20"/>
      <c r="AX11" s="20"/>
    </row>
    <row r="12" spans="1:50" ht="10.15" customHeight="1" x14ac:dyDescent="0.25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20"/>
      <c r="AU12" s="20"/>
      <c r="AV12" s="20"/>
      <c r="AW12" s="20"/>
      <c r="AX12" s="20"/>
    </row>
    <row r="13" spans="1:50" ht="10.15" customHeight="1" x14ac:dyDescent="0.25">
      <c r="A13" s="49"/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20"/>
      <c r="AU13" s="20"/>
      <c r="AV13" s="20"/>
      <c r="AW13" s="20"/>
      <c r="AX13" s="20"/>
    </row>
    <row r="14" spans="1:50" ht="10.15" customHeight="1" x14ac:dyDescent="0.25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20"/>
      <c r="AU14" s="20"/>
      <c r="AV14" s="20"/>
      <c r="AW14" s="20"/>
      <c r="AX14" s="20"/>
    </row>
    <row r="15" spans="1:50" ht="10.15" customHeight="1" x14ac:dyDescent="0.25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20"/>
      <c r="AU15" s="20"/>
      <c r="AV15" s="20"/>
      <c r="AW15" s="20"/>
      <c r="AX15" s="20"/>
    </row>
    <row r="16" spans="1:50" ht="10.15" customHeight="1" x14ac:dyDescent="0.25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20"/>
      <c r="AU16" s="20"/>
      <c r="AV16" s="20"/>
      <c r="AW16" s="20"/>
      <c r="AX16" s="20"/>
    </row>
    <row r="17" spans="1:49" ht="18.399999999999999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ht="14.45" customHeight="1" x14ac:dyDescent="0.25">
      <c r="A18" s="52" t="s">
        <v>4</v>
      </c>
      <c r="B18" s="53" t="s">
        <v>5</v>
      </c>
      <c r="C18" s="53" t="s">
        <v>6</v>
      </c>
      <c r="D18" s="53" t="s">
        <v>7</v>
      </c>
      <c r="E18" s="53" t="s">
        <v>8</v>
      </c>
      <c r="F18" s="53" t="s">
        <v>8</v>
      </c>
      <c r="G18" s="53" t="s">
        <v>8</v>
      </c>
      <c r="H18" s="53" t="s">
        <v>8</v>
      </c>
      <c r="I18" s="53" t="s">
        <v>8</v>
      </c>
      <c r="J18" s="53" t="s">
        <v>8</v>
      </c>
      <c r="K18" s="53" t="s">
        <v>8</v>
      </c>
      <c r="L18" s="53" t="s">
        <v>8</v>
      </c>
      <c r="M18" s="53" t="s">
        <v>8</v>
      </c>
      <c r="N18" s="53" t="s">
        <v>8</v>
      </c>
      <c r="O18" s="53" t="s">
        <v>8</v>
      </c>
      <c r="P18" s="53" t="s">
        <v>8</v>
      </c>
      <c r="Q18" s="53" t="s">
        <v>8</v>
      </c>
      <c r="R18" s="53" t="s">
        <v>8</v>
      </c>
      <c r="S18" s="53" t="s">
        <v>8</v>
      </c>
      <c r="T18" s="53" t="s">
        <v>9</v>
      </c>
      <c r="U18" s="53" t="s">
        <v>10</v>
      </c>
      <c r="V18" s="53" t="s">
        <v>11</v>
      </c>
      <c r="W18" s="53" t="s">
        <v>12</v>
      </c>
      <c r="X18" s="53" t="s">
        <v>13</v>
      </c>
      <c r="Y18" s="53" t="s">
        <v>14</v>
      </c>
      <c r="Z18" s="52" t="s">
        <v>4</v>
      </c>
      <c r="AA18" s="52" t="s">
        <v>15</v>
      </c>
      <c r="AB18" s="52" t="s">
        <v>137</v>
      </c>
      <c r="AC18" s="52" t="s">
        <v>138</v>
      </c>
      <c r="AD18" s="52" t="s">
        <v>139</v>
      </c>
      <c r="AE18" s="52" t="s">
        <v>140</v>
      </c>
      <c r="AF18" s="52" t="s">
        <v>141</v>
      </c>
      <c r="AG18" s="52" t="s">
        <v>142</v>
      </c>
      <c r="AH18" s="52" t="s">
        <v>143</v>
      </c>
      <c r="AI18" s="52" t="s">
        <v>144</v>
      </c>
      <c r="AJ18" s="52" t="s">
        <v>145</v>
      </c>
      <c r="AK18" s="52" t="s">
        <v>146</v>
      </c>
      <c r="AL18" s="52" t="s">
        <v>147</v>
      </c>
      <c r="AM18" s="52" t="s">
        <v>148</v>
      </c>
      <c r="AN18" s="52" t="s">
        <v>149</v>
      </c>
      <c r="AO18" s="52" t="s">
        <v>19</v>
      </c>
      <c r="AP18" s="52" t="s">
        <v>16</v>
      </c>
      <c r="AQ18" s="52" t="s">
        <v>17</v>
      </c>
      <c r="AR18" s="52" t="s">
        <v>18</v>
      </c>
      <c r="AS18" s="52" t="s">
        <v>166</v>
      </c>
      <c r="AT18" s="52" t="s">
        <v>20</v>
      </c>
      <c r="AU18" s="52" t="s">
        <v>21</v>
      </c>
      <c r="AV18" s="52" t="s">
        <v>22</v>
      </c>
      <c r="AW18" s="52" t="s">
        <v>4</v>
      </c>
    </row>
    <row r="19" spans="1:49" ht="14.45" customHeight="1" x14ac:dyDescent="0.25">
      <c r="A19" s="52"/>
      <c r="B19" s="53" t="s">
        <v>5</v>
      </c>
      <c r="C19" s="53" t="s">
        <v>6</v>
      </c>
      <c r="D19" s="53" t="s">
        <v>7</v>
      </c>
      <c r="E19" s="53" t="s">
        <v>8</v>
      </c>
      <c r="F19" s="53" t="s">
        <v>8</v>
      </c>
      <c r="G19" s="53" t="s">
        <v>8</v>
      </c>
      <c r="H19" s="53" t="s">
        <v>8</v>
      </c>
      <c r="I19" s="53" t="s">
        <v>8</v>
      </c>
      <c r="J19" s="53" t="s">
        <v>8</v>
      </c>
      <c r="K19" s="53" t="s">
        <v>8</v>
      </c>
      <c r="L19" s="53" t="s">
        <v>8</v>
      </c>
      <c r="M19" s="53" t="s">
        <v>8</v>
      </c>
      <c r="N19" s="53" t="s">
        <v>8</v>
      </c>
      <c r="O19" s="53" t="s">
        <v>8</v>
      </c>
      <c r="P19" s="53" t="s">
        <v>8</v>
      </c>
      <c r="Q19" s="53" t="s">
        <v>8</v>
      </c>
      <c r="R19" s="53" t="s">
        <v>8</v>
      </c>
      <c r="S19" s="53" t="s">
        <v>8</v>
      </c>
      <c r="T19" s="53" t="s">
        <v>9</v>
      </c>
      <c r="U19" s="53" t="s">
        <v>10</v>
      </c>
      <c r="V19" s="53" t="s">
        <v>11</v>
      </c>
      <c r="W19" s="53" t="s">
        <v>12</v>
      </c>
      <c r="X19" s="53" t="s">
        <v>13</v>
      </c>
      <c r="Y19" s="53"/>
      <c r="Z19" s="52"/>
      <c r="AA19" s="52" t="s">
        <v>0</v>
      </c>
      <c r="AB19" s="52" t="s">
        <v>0</v>
      </c>
      <c r="AC19" s="52" t="s">
        <v>0</v>
      </c>
      <c r="AD19" s="52" t="s">
        <v>0</v>
      </c>
      <c r="AE19" s="52" t="s">
        <v>0</v>
      </c>
      <c r="AF19" s="52" t="s">
        <v>0</v>
      </c>
      <c r="AG19" s="52" t="s">
        <v>0</v>
      </c>
      <c r="AH19" s="52" t="s">
        <v>0</v>
      </c>
      <c r="AI19" s="52" t="s">
        <v>0</v>
      </c>
      <c r="AJ19" s="52" t="s">
        <v>0</v>
      </c>
      <c r="AK19" s="52" t="s">
        <v>0</v>
      </c>
      <c r="AL19" s="52" t="s">
        <v>0</v>
      </c>
      <c r="AM19" s="52" t="s">
        <v>0</v>
      </c>
      <c r="AN19" s="52" t="s">
        <v>0</v>
      </c>
      <c r="AO19" s="52" t="s">
        <v>0</v>
      </c>
      <c r="AP19" s="52" t="s">
        <v>1</v>
      </c>
      <c r="AQ19" s="52" t="s">
        <v>2</v>
      </c>
      <c r="AR19" s="52" t="s">
        <v>3</v>
      </c>
      <c r="AS19" s="52" t="s">
        <v>0</v>
      </c>
      <c r="AT19" s="52" t="s">
        <v>1</v>
      </c>
      <c r="AU19" s="52" t="s">
        <v>2</v>
      </c>
      <c r="AV19" s="52" t="s">
        <v>3</v>
      </c>
      <c r="AW19" s="52"/>
    </row>
    <row r="20" spans="1:49" ht="15" hidden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3"/>
      <c r="W20" s="3"/>
      <c r="X20" s="3"/>
      <c r="Y20" s="3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</row>
    <row r="21" spans="1:49" ht="47.45" customHeight="1" x14ac:dyDescent="0.25">
      <c r="A21" s="5" t="s">
        <v>23</v>
      </c>
      <c r="B21" s="4" t="s">
        <v>24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6"/>
      <c r="W21" s="6"/>
      <c r="X21" s="6"/>
      <c r="Y21" s="6"/>
      <c r="Z21" s="5" t="s">
        <v>23</v>
      </c>
      <c r="AA21" s="7">
        <f t="shared" ref="AA21:AS21" si="0">AA22+AA44+AA48+AA65+AA86+AA103+AA110</f>
        <v>52303708.769999996</v>
      </c>
      <c r="AB21" s="7">
        <f t="shared" si="0"/>
        <v>18097920.870000001</v>
      </c>
      <c r="AC21" s="7">
        <f t="shared" si="0"/>
        <v>17809940.870000001</v>
      </c>
      <c r="AD21" s="7">
        <f t="shared" si="0"/>
        <v>17806420.870000001</v>
      </c>
      <c r="AE21" s="7">
        <f t="shared" si="0"/>
        <v>18092220.870000001</v>
      </c>
      <c r="AF21" s="7">
        <f t="shared" si="0"/>
        <v>17806420.870000001</v>
      </c>
      <c r="AG21" s="7">
        <f t="shared" si="0"/>
        <v>17806420.870000001</v>
      </c>
      <c r="AH21" s="7">
        <f t="shared" si="0"/>
        <v>17806420.870000001</v>
      </c>
      <c r="AI21" s="7">
        <f t="shared" si="0"/>
        <v>17806420.870000001</v>
      </c>
      <c r="AJ21" s="7">
        <f t="shared" si="0"/>
        <v>17806420.870000001</v>
      </c>
      <c r="AK21" s="7">
        <f t="shared" si="0"/>
        <v>17806420.870000001</v>
      </c>
      <c r="AL21" s="7">
        <f t="shared" si="0"/>
        <v>17806420.870000001</v>
      </c>
      <c r="AM21" s="7">
        <f t="shared" si="0"/>
        <v>17806420.870000001</v>
      </c>
      <c r="AN21" s="7">
        <f t="shared" si="0"/>
        <v>17806420.870000001</v>
      </c>
      <c r="AO21" s="7">
        <f t="shared" si="0"/>
        <v>40448464.530000001</v>
      </c>
      <c r="AP21" s="7">
        <f t="shared" si="0"/>
        <v>19640776</v>
      </c>
      <c r="AQ21" s="7">
        <f t="shared" si="0"/>
        <v>19644296</v>
      </c>
      <c r="AR21" s="7">
        <f t="shared" si="0"/>
        <v>19640776</v>
      </c>
      <c r="AS21" s="7">
        <f t="shared" si="0"/>
        <v>33606932.5</v>
      </c>
      <c r="AT21" s="7"/>
      <c r="AU21" s="7">
        <v>3520</v>
      </c>
      <c r="AV21" s="7"/>
      <c r="AW21" s="5" t="s">
        <v>23</v>
      </c>
    </row>
    <row r="22" spans="1:49" ht="27" customHeight="1" x14ac:dyDescent="0.25">
      <c r="A22" s="5" t="s">
        <v>25</v>
      </c>
      <c r="B22" s="4" t="s">
        <v>24</v>
      </c>
      <c r="C22" s="4" t="s">
        <v>26</v>
      </c>
      <c r="D22" s="4" t="s">
        <v>27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6"/>
      <c r="W22" s="6"/>
      <c r="X22" s="6"/>
      <c r="Y22" s="6"/>
      <c r="Z22" s="5" t="s">
        <v>25</v>
      </c>
      <c r="AA22" s="7">
        <f>AA23+AA34+AA37</f>
        <v>12306161</v>
      </c>
      <c r="AB22" s="7">
        <f t="shared" ref="AB22:AS22" si="1">AB23+AB34+AB37</f>
        <v>8493341</v>
      </c>
      <c r="AC22" s="7">
        <f t="shared" si="1"/>
        <v>8496861</v>
      </c>
      <c r="AD22" s="7">
        <f t="shared" si="1"/>
        <v>8493341</v>
      </c>
      <c r="AE22" s="7">
        <f t="shared" si="1"/>
        <v>8493341</v>
      </c>
      <c r="AF22" s="7">
        <f t="shared" si="1"/>
        <v>8493341</v>
      </c>
      <c r="AG22" s="7">
        <f t="shared" si="1"/>
        <v>8493341</v>
      </c>
      <c r="AH22" s="7">
        <f t="shared" si="1"/>
        <v>8493341</v>
      </c>
      <c r="AI22" s="7">
        <f t="shared" si="1"/>
        <v>8493341</v>
      </c>
      <c r="AJ22" s="7">
        <f t="shared" si="1"/>
        <v>8493341</v>
      </c>
      <c r="AK22" s="7">
        <f t="shared" si="1"/>
        <v>8493341</v>
      </c>
      <c r="AL22" s="7">
        <f t="shared" si="1"/>
        <v>8493341</v>
      </c>
      <c r="AM22" s="7">
        <f t="shared" si="1"/>
        <v>8493341</v>
      </c>
      <c r="AN22" s="7">
        <f t="shared" si="1"/>
        <v>8493341</v>
      </c>
      <c r="AO22" s="7">
        <f t="shared" si="1"/>
        <v>9686861</v>
      </c>
      <c r="AP22" s="7">
        <f t="shared" si="1"/>
        <v>8493341</v>
      </c>
      <c r="AQ22" s="7">
        <f t="shared" si="1"/>
        <v>8496861</v>
      </c>
      <c r="AR22" s="7">
        <f t="shared" si="1"/>
        <v>8493341</v>
      </c>
      <c r="AS22" s="7">
        <f t="shared" si="1"/>
        <v>10216861</v>
      </c>
      <c r="AT22" s="7"/>
      <c r="AU22" s="7">
        <v>3520</v>
      </c>
      <c r="AV22" s="7"/>
      <c r="AW22" s="5" t="s">
        <v>25</v>
      </c>
    </row>
    <row r="23" spans="1:49" ht="91.5" customHeight="1" x14ac:dyDescent="0.25">
      <c r="A23" s="5" t="s">
        <v>28</v>
      </c>
      <c r="B23" s="4" t="s">
        <v>24</v>
      </c>
      <c r="C23" s="4" t="s">
        <v>26</v>
      </c>
      <c r="D23" s="4" t="s">
        <v>29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6"/>
      <c r="W23" s="6"/>
      <c r="X23" s="6"/>
      <c r="Y23" s="6"/>
      <c r="Z23" s="5" t="s">
        <v>28</v>
      </c>
      <c r="AA23" s="7">
        <f>AA24+AA26+AA32+AA30</f>
        <v>12182641</v>
      </c>
      <c r="AB23" s="7">
        <f t="shared" ref="AB23:AS23" si="2">AB24+AB26+AB32</f>
        <v>8493341</v>
      </c>
      <c r="AC23" s="7">
        <f t="shared" si="2"/>
        <v>8493341</v>
      </c>
      <c r="AD23" s="7">
        <f t="shared" si="2"/>
        <v>8493341</v>
      </c>
      <c r="AE23" s="7">
        <f t="shared" si="2"/>
        <v>8493341</v>
      </c>
      <c r="AF23" s="7">
        <f t="shared" si="2"/>
        <v>8493341</v>
      </c>
      <c r="AG23" s="7">
        <f t="shared" si="2"/>
        <v>8493341</v>
      </c>
      <c r="AH23" s="7">
        <f t="shared" si="2"/>
        <v>8493341</v>
      </c>
      <c r="AI23" s="7">
        <f t="shared" si="2"/>
        <v>8493341</v>
      </c>
      <c r="AJ23" s="7">
        <f t="shared" si="2"/>
        <v>8493341</v>
      </c>
      <c r="AK23" s="7">
        <f t="shared" si="2"/>
        <v>8493341</v>
      </c>
      <c r="AL23" s="7">
        <f t="shared" si="2"/>
        <v>8493341</v>
      </c>
      <c r="AM23" s="7">
        <f t="shared" si="2"/>
        <v>8493341</v>
      </c>
      <c r="AN23" s="7">
        <f t="shared" si="2"/>
        <v>8493341</v>
      </c>
      <c r="AO23" s="7">
        <f t="shared" si="2"/>
        <v>9633341</v>
      </c>
      <c r="AP23" s="7">
        <f t="shared" si="2"/>
        <v>8493341</v>
      </c>
      <c r="AQ23" s="7">
        <f t="shared" si="2"/>
        <v>8493341</v>
      </c>
      <c r="AR23" s="7">
        <f t="shared" si="2"/>
        <v>8493341</v>
      </c>
      <c r="AS23" s="7">
        <f t="shared" si="2"/>
        <v>10163341</v>
      </c>
      <c r="AT23" s="7"/>
      <c r="AU23" s="7"/>
      <c r="AV23" s="7"/>
      <c r="AW23" s="5" t="s">
        <v>28</v>
      </c>
    </row>
    <row r="24" spans="1:49" ht="47.45" customHeight="1" x14ac:dyDescent="0.25">
      <c r="A24" s="8" t="s">
        <v>30</v>
      </c>
      <c r="B24" s="9" t="s">
        <v>24</v>
      </c>
      <c r="C24" s="9" t="s">
        <v>26</v>
      </c>
      <c r="D24" s="9" t="s">
        <v>29</v>
      </c>
      <c r="E24" s="9" t="s">
        <v>31</v>
      </c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10"/>
      <c r="W24" s="10"/>
      <c r="X24" s="10"/>
      <c r="Y24" s="10"/>
      <c r="Z24" s="8" t="s">
        <v>30</v>
      </c>
      <c r="AA24" s="11">
        <f>AA25</f>
        <v>1936033</v>
      </c>
      <c r="AB24" s="11">
        <f t="shared" ref="AB24:AS24" si="3">AB25</f>
        <v>1853288</v>
      </c>
      <c r="AC24" s="11">
        <f t="shared" si="3"/>
        <v>1853288</v>
      </c>
      <c r="AD24" s="11">
        <f t="shared" si="3"/>
        <v>1853288</v>
      </c>
      <c r="AE24" s="11">
        <f t="shared" si="3"/>
        <v>1853288</v>
      </c>
      <c r="AF24" s="11">
        <f t="shared" si="3"/>
        <v>1853288</v>
      </c>
      <c r="AG24" s="11">
        <f t="shared" si="3"/>
        <v>1853288</v>
      </c>
      <c r="AH24" s="11">
        <f t="shared" si="3"/>
        <v>1853288</v>
      </c>
      <c r="AI24" s="11">
        <f t="shared" si="3"/>
        <v>1853288</v>
      </c>
      <c r="AJ24" s="11">
        <f t="shared" si="3"/>
        <v>1853288</v>
      </c>
      <c r="AK24" s="11">
        <f t="shared" si="3"/>
        <v>1853288</v>
      </c>
      <c r="AL24" s="11">
        <f t="shared" si="3"/>
        <v>1853288</v>
      </c>
      <c r="AM24" s="11">
        <f t="shared" si="3"/>
        <v>1853288</v>
      </c>
      <c r="AN24" s="11">
        <f t="shared" si="3"/>
        <v>1853288</v>
      </c>
      <c r="AO24" s="11">
        <f t="shared" si="3"/>
        <v>1853288</v>
      </c>
      <c r="AP24" s="11">
        <f t="shared" si="3"/>
        <v>1853288</v>
      </c>
      <c r="AQ24" s="11">
        <f t="shared" si="3"/>
        <v>1853288</v>
      </c>
      <c r="AR24" s="11">
        <f t="shared" si="3"/>
        <v>1853288</v>
      </c>
      <c r="AS24" s="11">
        <f t="shared" si="3"/>
        <v>1853288</v>
      </c>
      <c r="AT24" s="11"/>
      <c r="AU24" s="11"/>
      <c r="AV24" s="11"/>
      <c r="AW24" s="8" t="s">
        <v>30</v>
      </c>
    </row>
    <row r="25" spans="1:49" ht="154.5" customHeight="1" x14ac:dyDescent="0.25">
      <c r="A25" s="12" t="s">
        <v>32</v>
      </c>
      <c r="B25" s="13" t="s">
        <v>24</v>
      </c>
      <c r="C25" s="13" t="s">
        <v>26</v>
      </c>
      <c r="D25" s="13" t="s">
        <v>29</v>
      </c>
      <c r="E25" s="13" t="s">
        <v>31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 t="s">
        <v>33</v>
      </c>
      <c r="U25" s="13"/>
      <c r="V25" s="14"/>
      <c r="W25" s="14"/>
      <c r="X25" s="14"/>
      <c r="Y25" s="14"/>
      <c r="Z25" s="12" t="s">
        <v>32</v>
      </c>
      <c r="AA25" s="15">
        <v>1936033</v>
      </c>
      <c r="AB25" s="15">
        <v>1853288</v>
      </c>
      <c r="AC25" s="15">
        <v>1853288</v>
      </c>
      <c r="AD25" s="15">
        <v>1853288</v>
      </c>
      <c r="AE25" s="15">
        <v>1853288</v>
      </c>
      <c r="AF25" s="15">
        <v>1853288</v>
      </c>
      <c r="AG25" s="15">
        <v>1853288</v>
      </c>
      <c r="AH25" s="15">
        <v>1853288</v>
      </c>
      <c r="AI25" s="15">
        <v>1853288</v>
      </c>
      <c r="AJ25" s="15">
        <v>1853288</v>
      </c>
      <c r="AK25" s="15">
        <v>1853288</v>
      </c>
      <c r="AL25" s="15">
        <v>1853288</v>
      </c>
      <c r="AM25" s="15">
        <v>1853288</v>
      </c>
      <c r="AN25" s="15">
        <v>1853288</v>
      </c>
      <c r="AO25" s="15">
        <v>1853288</v>
      </c>
      <c r="AP25" s="15">
        <v>1853288</v>
      </c>
      <c r="AQ25" s="15">
        <v>1853288</v>
      </c>
      <c r="AR25" s="15">
        <v>1853288</v>
      </c>
      <c r="AS25" s="15">
        <v>1853288</v>
      </c>
      <c r="AT25" s="15"/>
      <c r="AU25" s="15"/>
      <c r="AV25" s="15"/>
      <c r="AW25" s="12" t="s">
        <v>32</v>
      </c>
    </row>
    <row r="26" spans="1:49" ht="47.45" customHeight="1" x14ac:dyDescent="0.25">
      <c r="A26" s="8" t="s">
        <v>34</v>
      </c>
      <c r="B26" s="9" t="s">
        <v>24</v>
      </c>
      <c r="C26" s="9" t="s">
        <v>26</v>
      </c>
      <c r="D26" s="9" t="s">
        <v>29</v>
      </c>
      <c r="E26" s="9" t="s">
        <v>35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10"/>
      <c r="W26" s="10"/>
      <c r="X26" s="10"/>
      <c r="Y26" s="10"/>
      <c r="Z26" s="8" t="s">
        <v>34</v>
      </c>
      <c r="AA26" s="11">
        <f>AA27+AA28+AA29</f>
        <v>10084308</v>
      </c>
      <c r="AB26" s="11">
        <f t="shared" ref="AB26:AS26" si="4">AB27+AB28+AB29</f>
        <v>6590053</v>
      </c>
      <c r="AC26" s="11">
        <f t="shared" si="4"/>
        <v>6590053</v>
      </c>
      <c r="AD26" s="11">
        <f t="shared" si="4"/>
        <v>6590053</v>
      </c>
      <c r="AE26" s="11">
        <f t="shared" si="4"/>
        <v>6590053</v>
      </c>
      <c r="AF26" s="11">
        <f t="shared" si="4"/>
        <v>6590053</v>
      </c>
      <c r="AG26" s="11">
        <f t="shared" si="4"/>
        <v>6590053</v>
      </c>
      <c r="AH26" s="11">
        <f t="shared" si="4"/>
        <v>6590053</v>
      </c>
      <c r="AI26" s="11">
        <f t="shared" si="4"/>
        <v>6590053</v>
      </c>
      <c r="AJ26" s="11">
        <f t="shared" si="4"/>
        <v>6590053</v>
      </c>
      <c r="AK26" s="11">
        <f t="shared" si="4"/>
        <v>6590053</v>
      </c>
      <c r="AL26" s="11">
        <f t="shared" si="4"/>
        <v>6590053</v>
      </c>
      <c r="AM26" s="11">
        <f t="shared" si="4"/>
        <v>6590053</v>
      </c>
      <c r="AN26" s="11">
        <f t="shared" si="4"/>
        <v>6590053</v>
      </c>
      <c r="AO26" s="11">
        <f t="shared" si="4"/>
        <v>7730053</v>
      </c>
      <c r="AP26" s="11">
        <f t="shared" si="4"/>
        <v>6590053</v>
      </c>
      <c r="AQ26" s="11">
        <f t="shared" si="4"/>
        <v>6590053</v>
      </c>
      <c r="AR26" s="11">
        <f t="shared" si="4"/>
        <v>6590053</v>
      </c>
      <c r="AS26" s="11">
        <f t="shared" si="4"/>
        <v>8260053</v>
      </c>
      <c r="AT26" s="11"/>
      <c r="AU26" s="11"/>
      <c r="AV26" s="11"/>
      <c r="AW26" s="8" t="s">
        <v>34</v>
      </c>
    </row>
    <row r="27" spans="1:49" ht="142.5" customHeight="1" x14ac:dyDescent="0.25">
      <c r="A27" s="12" t="s">
        <v>36</v>
      </c>
      <c r="B27" s="13" t="s">
        <v>24</v>
      </c>
      <c r="C27" s="13" t="s">
        <v>26</v>
      </c>
      <c r="D27" s="13" t="s">
        <v>29</v>
      </c>
      <c r="E27" s="13" t="s">
        <v>35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 t="s">
        <v>33</v>
      </c>
      <c r="U27" s="13"/>
      <c r="V27" s="14"/>
      <c r="W27" s="14"/>
      <c r="X27" s="14"/>
      <c r="Y27" s="14"/>
      <c r="Z27" s="12" t="s">
        <v>36</v>
      </c>
      <c r="AA27" s="15">
        <v>7682308</v>
      </c>
      <c r="AB27" s="15">
        <v>6590053</v>
      </c>
      <c r="AC27" s="15">
        <v>6590053</v>
      </c>
      <c r="AD27" s="15">
        <v>6590053</v>
      </c>
      <c r="AE27" s="15">
        <v>6590053</v>
      </c>
      <c r="AF27" s="15">
        <v>6590053</v>
      </c>
      <c r="AG27" s="15">
        <v>6590053</v>
      </c>
      <c r="AH27" s="15">
        <v>6590053</v>
      </c>
      <c r="AI27" s="15">
        <v>6590053</v>
      </c>
      <c r="AJ27" s="15">
        <v>6590053</v>
      </c>
      <c r="AK27" s="15">
        <v>6590053</v>
      </c>
      <c r="AL27" s="15">
        <v>6590053</v>
      </c>
      <c r="AM27" s="15">
        <v>6590053</v>
      </c>
      <c r="AN27" s="15">
        <v>6590053</v>
      </c>
      <c r="AO27" s="15">
        <v>6590053</v>
      </c>
      <c r="AP27" s="15">
        <v>6590053</v>
      </c>
      <c r="AQ27" s="15">
        <v>6590053</v>
      </c>
      <c r="AR27" s="15">
        <v>6590053</v>
      </c>
      <c r="AS27" s="15">
        <v>6590053</v>
      </c>
      <c r="AT27" s="15"/>
      <c r="AU27" s="15"/>
      <c r="AV27" s="15"/>
      <c r="AW27" s="12" t="s">
        <v>36</v>
      </c>
    </row>
    <row r="28" spans="1:49" ht="94.9" customHeight="1" x14ac:dyDescent="0.25">
      <c r="A28" s="16" t="s">
        <v>37</v>
      </c>
      <c r="B28" s="13" t="s">
        <v>24</v>
      </c>
      <c r="C28" s="13" t="s">
        <v>26</v>
      </c>
      <c r="D28" s="13" t="s">
        <v>29</v>
      </c>
      <c r="E28" s="13" t="s">
        <v>35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 t="s">
        <v>38</v>
      </c>
      <c r="U28" s="13"/>
      <c r="V28" s="14"/>
      <c r="W28" s="14"/>
      <c r="X28" s="14"/>
      <c r="Y28" s="14"/>
      <c r="Z28" s="16" t="s">
        <v>37</v>
      </c>
      <c r="AA28" s="15">
        <v>2271000</v>
      </c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>
        <v>1100000</v>
      </c>
      <c r="AP28" s="15"/>
      <c r="AQ28" s="15"/>
      <c r="AR28" s="15"/>
      <c r="AS28" s="15">
        <v>1625000</v>
      </c>
      <c r="AT28" s="15"/>
      <c r="AU28" s="15"/>
      <c r="AV28" s="15"/>
      <c r="AW28" s="16" t="s">
        <v>37</v>
      </c>
    </row>
    <row r="29" spans="1:49" ht="63.4" customHeight="1" x14ac:dyDescent="0.25">
      <c r="A29" s="16" t="s">
        <v>39</v>
      </c>
      <c r="B29" s="13" t="s">
        <v>24</v>
      </c>
      <c r="C29" s="13" t="s">
        <v>26</v>
      </c>
      <c r="D29" s="13" t="s">
        <v>29</v>
      </c>
      <c r="E29" s="13" t="s">
        <v>35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 t="s">
        <v>40</v>
      </c>
      <c r="U29" s="13"/>
      <c r="V29" s="14"/>
      <c r="W29" s="14"/>
      <c r="X29" s="14"/>
      <c r="Y29" s="14"/>
      <c r="Z29" s="16" t="s">
        <v>39</v>
      </c>
      <c r="AA29" s="15">
        <v>131000</v>
      </c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>
        <v>40000</v>
      </c>
      <c r="AP29" s="15"/>
      <c r="AQ29" s="15"/>
      <c r="AR29" s="15"/>
      <c r="AS29" s="15">
        <v>45000</v>
      </c>
      <c r="AT29" s="15"/>
      <c r="AU29" s="15"/>
      <c r="AV29" s="15"/>
      <c r="AW29" s="16" t="s">
        <v>39</v>
      </c>
    </row>
    <row r="30" spans="1:49" ht="63.4" customHeight="1" x14ac:dyDescent="0.25">
      <c r="A30" s="8" t="s">
        <v>41</v>
      </c>
      <c r="B30" s="9" t="s">
        <v>24</v>
      </c>
      <c r="C30" s="9" t="s">
        <v>26</v>
      </c>
      <c r="D30" s="9" t="s">
        <v>29</v>
      </c>
      <c r="E30" s="9" t="s">
        <v>42</v>
      </c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10"/>
      <c r="W30" s="10"/>
      <c r="X30" s="10"/>
      <c r="Y30" s="10"/>
      <c r="Z30" s="8" t="s">
        <v>41</v>
      </c>
      <c r="AA30" s="11">
        <f>AA31</f>
        <v>50000</v>
      </c>
      <c r="AB30" s="11">
        <f t="shared" ref="AB30:AS32" si="5">AB31</f>
        <v>50000</v>
      </c>
      <c r="AC30" s="11">
        <f t="shared" si="5"/>
        <v>50000</v>
      </c>
      <c r="AD30" s="11">
        <f t="shared" si="5"/>
        <v>50000</v>
      </c>
      <c r="AE30" s="11">
        <f t="shared" si="5"/>
        <v>50000</v>
      </c>
      <c r="AF30" s="11">
        <f t="shared" si="5"/>
        <v>50000</v>
      </c>
      <c r="AG30" s="11">
        <f t="shared" si="5"/>
        <v>50000</v>
      </c>
      <c r="AH30" s="11">
        <f t="shared" si="5"/>
        <v>50000</v>
      </c>
      <c r="AI30" s="11">
        <f t="shared" si="5"/>
        <v>50000</v>
      </c>
      <c r="AJ30" s="11">
        <f t="shared" si="5"/>
        <v>50000</v>
      </c>
      <c r="AK30" s="11">
        <f t="shared" si="5"/>
        <v>50000</v>
      </c>
      <c r="AL30" s="11">
        <f t="shared" si="5"/>
        <v>50000</v>
      </c>
      <c r="AM30" s="11">
        <f t="shared" si="5"/>
        <v>50000</v>
      </c>
      <c r="AN30" s="11">
        <f t="shared" si="5"/>
        <v>50000</v>
      </c>
      <c r="AO30" s="11">
        <f t="shared" si="5"/>
        <v>50000</v>
      </c>
      <c r="AP30" s="11">
        <f t="shared" si="5"/>
        <v>50000</v>
      </c>
      <c r="AQ30" s="11">
        <f t="shared" si="5"/>
        <v>50000</v>
      </c>
      <c r="AR30" s="11">
        <f t="shared" si="5"/>
        <v>50000</v>
      </c>
      <c r="AS30" s="11">
        <f t="shared" si="5"/>
        <v>50000</v>
      </c>
      <c r="AT30" s="15"/>
      <c r="AU30" s="15"/>
      <c r="AV30" s="15"/>
      <c r="AW30" s="16"/>
    </row>
    <row r="31" spans="1:49" ht="63.4" customHeight="1" x14ac:dyDescent="0.25">
      <c r="A31" s="16" t="s">
        <v>43</v>
      </c>
      <c r="B31" s="13" t="s">
        <v>24</v>
      </c>
      <c r="C31" s="13" t="s">
        <v>26</v>
      </c>
      <c r="D31" s="13" t="s">
        <v>29</v>
      </c>
      <c r="E31" s="13" t="s">
        <v>42</v>
      </c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 t="s">
        <v>44</v>
      </c>
      <c r="U31" s="13"/>
      <c r="V31" s="14"/>
      <c r="W31" s="14"/>
      <c r="X31" s="14"/>
      <c r="Y31" s="14"/>
      <c r="Z31" s="16" t="s">
        <v>43</v>
      </c>
      <c r="AA31" s="15">
        <v>50000</v>
      </c>
      <c r="AB31" s="15">
        <v>50000</v>
      </c>
      <c r="AC31" s="15">
        <v>50000</v>
      </c>
      <c r="AD31" s="15">
        <v>50000</v>
      </c>
      <c r="AE31" s="15">
        <v>50000</v>
      </c>
      <c r="AF31" s="15">
        <v>50000</v>
      </c>
      <c r="AG31" s="15">
        <v>50000</v>
      </c>
      <c r="AH31" s="15">
        <v>50000</v>
      </c>
      <c r="AI31" s="15">
        <v>50000</v>
      </c>
      <c r="AJ31" s="15">
        <v>50000</v>
      </c>
      <c r="AK31" s="15">
        <v>50000</v>
      </c>
      <c r="AL31" s="15">
        <v>50000</v>
      </c>
      <c r="AM31" s="15">
        <v>50000</v>
      </c>
      <c r="AN31" s="15">
        <v>50000</v>
      </c>
      <c r="AO31" s="15">
        <v>50000</v>
      </c>
      <c r="AP31" s="15">
        <v>50000</v>
      </c>
      <c r="AQ31" s="15">
        <v>50000</v>
      </c>
      <c r="AR31" s="15">
        <v>50000</v>
      </c>
      <c r="AS31" s="15">
        <v>50000</v>
      </c>
      <c r="AT31" s="15"/>
      <c r="AU31" s="15"/>
      <c r="AV31" s="15"/>
      <c r="AW31" s="16"/>
    </row>
    <row r="32" spans="1:49" ht="63.4" customHeight="1" x14ac:dyDescent="0.25">
      <c r="A32" s="8" t="s">
        <v>169</v>
      </c>
      <c r="B32" s="9" t="s">
        <v>24</v>
      </c>
      <c r="C32" s="9" t="s">
        <v>26</v>
      </c>
      <c r="D32" s="9" t="s">
        <v>29</v>
      </c>
      <c r="E32" s="9" t="s">
        <v>170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10"/>
      <c r="W32" s="10"/>
      <c r="X32" s="10"/>
      <c r="Y32" s="10"/>
      <c r="Z32" s="8" t="s">
        <v>41</v>
      </c>
      <c r="AA32" s="11">
        <f>AA33</f>
        <v>112300</v>
      </c>
      <c r="AB32" s="11">
        <f t="shared" si="5"/>
        <v>50000</v>
      </c>
      <c r="AC32" s="11">
        <f t="shared" si="5"/>
        <v>50000</v>
      </c>
      <c r="AD32" s="11">
        <f t="shared" si="5"/>
        <v>50000</v>
      </c>
      <c r="AE32" s="11">
        <f t="shared" si="5"/>
        <v>50000</v>
      </c>
      <c r="AF32" s="11">
        <f t="shared" si="5"/>
        <v>50000</v>
      </c>
      <c r="AG32" s="11">
        <f t="shared" si="5"/>
        <v>50000</v>
      </c>
      <c r="AH32" s="11">
        <f t="shared" si="5"/>
        <v>50000</v>
      </c>
      <c r="AI32" s="11">
        <f t="shared" si="5"/>
        <v>50000</v>
      </c>
      <c r="AJ32" s="11">
        <f t="shared" si="5"/>
        <v>50000</v>
      </c>
      <c r="AK32" s="11">
        <f t="shared" si="5"/>
        <v>50000</v>
      </c>
      <c r="AL32" s="11">
        <f t="shared" si="5"/>
        <v>50000</v>
      </c>
      <c r="AM32" s="11">
        <f t="shared" si="5"/>
        <v>50000</v>
      </c>
      <c r="AN32" s="11">
        <f t="shared" si="5"/>
        <v>50000</v>
      </c>
      <c r="AO32" s="11">
        <f t="shared" si="5"/>
        <v>50000</v>
      </c>
      <c r="AP32" s="11">
        <f t="shared" si="5"/>
        <v>50000</v>
      </c>
      <c r="AQ32" s="11">
        <f t="shared" si="5"/>
        <v>50000</v>
      </c>
      <c r="AR32" s="11">
        <f t="shared" si="5"/>
        <v>50000</v>
      </c>
      <c r="AS32" s="11">
        <f t="shared" si="5"/>
        <v>50000</v>
      </c>
      <c r="AT32" s="11"/>
      <c r="AU32" s="11"/>
      <c r="AV32" s="11"/>
      <c r="AW32" s="8" t="s">
        <v>41</v>
      </c>
    </row>
    <row r="33" spans="1:49" ht="79.150000000000006" customHeight="1" x14ac:dyDescent="0.25">
      <c r="A33" s="16" t="s">
        <v>175</v>
      </c>
      <c r="B33" s="13" t="s">
        <v>24</v>
      </c>
      <c r="C33" s="13" t="s">
        <v>26</v>
      </c>
      <c r="D33" s="13" t="s">
        <v>29</v>
      </c>
      <c r="E33" s="13" t="s">
        <v>171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 t="s">
        <v>33</v>
      </c>
      <c r="U33" s="13"/>
      <c r="V33" s="14"/>
      <c r="W33" s="14"/>
      <c r="X33" s="14"/>
      <c r="Y33" s="14"/>
      <c r="Z33" s="16" t="s">
        <v>43</v>
      </c>
      <c r="AA33" s="15">
        <v>112300</v>
      </c>
      <c r="AB33" s="15">
        <v>50000</v>
      </c>
      <c r="AC33" s="15">
        <v>50000</v>
      </c>
      <c r="AD33" s="15">
        <v>50000</v>
      </c>
      <c r="AE33" s="15">
        <v>50000</v>
      </c>
      <c r="AF33" s="15">
        <v>50000</v>
      </c>
      <c r="AG33" s="15">
        <v>50000</v>
      </c>
      <c r="AH33" s="15">
        <v>50000</v>
      </c>
      <c r="AI33" s="15">
        <v>50000</v>
      </c>
      <c r="AJ33" s="15">
        <v>50000</v>
      </c>
      <c r="AK33" s="15">
        <v>50000</v>
      </c>
      <c r="AL33" s="15">
        <v>50000</v>
      </c>
      <c r="AM33" s="15">
        <v>50000</v>
      </c>
      <c r="AN33" s="15">
        <v>50000</v>
      </c>
      <c r="AO33" s="15">
        <v>50000</v>
      </c>
      <c r="AP33" s="15">
        <v>50000</v>
      </c>
      <c r="AQ33" s="15">
        <v>50000</v>
      </c>
      <c r="AR33" s="15">
        <v>50000</v>
      </c>
      <c r="AS33" s="15">
        <v>50000</v>
      </c>
      <c r="AT33" s="15"/>
      <c r="AU33" s="15"/>
      <c r="AV33" s="15"/>
      <c r="AW33" s="16" t="s">
        <v>43</v>
      </c>
    </row>
    <row r="34" spans="1:49" ht="15.75" customHeight="1" x14ac:dyDescent="0.25">
      <c r="A34" s="5" t="s">
        <v>45</v>
      </c>
      <c r="B34" s="4" t="s">
        <v>24</v>
      </c>
      <c r="C34" s="4" t="s">
        <v>26</v>
      </c>
      <c r="D34" s="4" t="s">
        <v>46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6"/>
      <c r="W34" s="6"/>
      <c r="X34" s="6"/>
      <c r="Y34" s="6"/>
      <c r="Z34" s="5" t="s">
        <v>45</v>
      </c>
      <c r="AA34" s="7">
        <f>AA35</f>
        <v>50000</v>
      </c>
      <c r="AB34" s="7">
        <f t="shared" ref="AB34:AS34" si="6">AB35</f>
        <v>0</v>
      </c>
      <c r="AC34" s="7">
        <f t="shared" si="6"/>
        <v>0</v>
      </c>
      <c r="AD34" s="7">
        <f t="shared" si="6"/>
        <v>0</v>
      </c>
      <c r="AE34" s="7">
        <f t="shared" si="6"/>
        <v>0</v>
      </c>
      <c r="AF34" s="7">
        <f t="shared" si="6"/>
        <v>0</v>
      </c>
      <c r="AG34" s="7">
        <f t="shared" si="6"/>
        <v>0</v>
      </c>
      <c r="AH34" s="7">
        <f t="shared" si="6"/>
        <v>0</v>
      </c>
      <c r="AI34" s="7">
        <f t="shared" si="6"/>
        <v>0</v>
      </c>
      <c r="AJ34" s="7">
        <f t="shared" si="6"/>
        <v>0</v>
      </c>
      <c r="AK34" s="7">
        <f t="shared" si="6"/>
        <v>0</v>
      </c>
      <c r="AL34" s="7">
        <f t="shared" si="6"/>
        <v>0</v>
      </c>
      <c r="AM34" s="7">
        <f t="shared" si="6"/>
        <v>0</v>
      </c>
      <c r="AN34" s="7">
        <f t="shared" si="6"/>
        <v>0</v>
      </c>
      <c r="AO34" s="7">
        <f t="shared" si="6"/>
        <v>50000</v>
      </c>
      <c r="AP34" s="7">
        <f t="shared" si="6"/>
        <v>0</v>
      </c>
      <c r="AQ34" s="7">
        <f t="shared" si="6"/>
        <v>0</v>
      </c>
      <c r="AR34" s="7">
        <f t="shared" si="6"/>
        <v>0</v>
      </c>
      <c r="AS34" s="7">
        <f t="shared" si="6"/>
        <v>50000</v>
      </c>
      <c r="AT34" s="7"/>
      <c r="AU34" s="7"/>
      <c r="AV34" s="7"/>
      <c r="AW34" s="5" t="s">
        <v>45</v>
      </c>
    </row>
    <row r="35" spans="1:49" ht="31.7" customHeight="1" x14ac:dyDescent="0.25">
      <c r="A35" s="8" t="s">
        <v>47</v>
      </c>
      <c r="B35" s="9" t="s">
        <v>24</v>
      </c>
      <c r="C35" s="9" t="s">
        <v>26</v>
      </c>
      <c r="D35" s="9" t="s">
        <v>46</v>
      </c>
      <c r="E35" s="9" t="s">
        <v>48</v>
      </c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10"/>
      <c r="W35" s="10"/>
      <c r="X35" s="10"/>
      <c r="Y35" s="10"/>
      <c r="Z35" s="8" t="s">
        <v>47</v>
      </c>
      <c r="AA35" s="11">
        <f>AA36</f>
        <v>50000</v>
      </c>
      <c r="AB35" s="11">
        <f t="shared" ref="AB35:AS35" si="7">AB36</f>
        <v>0</v>
      </c>
      <c r="AC35" s="11">
        <f t="shared" si="7"/>
        <v>0</v>
      </c>
      <c r="AD35" s="11">
        <f t="shared" si="7"/>
        <v>0</v>
      </c>
      <c r="AE35" s="11">
        <f t="shared" si="7"/>
        <v>0</v>
      </c>
      <c r="AF35" s="11">
        <f t="shared" si="7"/>
        <v>0</v>
      </c>
      <c r="AG35" s="11">
        <f t="shared" si="7"/>
        <v>0</v>
      </c>
      <c r="AH35" s="11">
        <f t="shared" si="7"/>
        <v>0</v>
      </c>
      <c r="AI35" s="11">
        <f t="shared" si="7"/>
        <v>0</v>
      </c>
      <c r="AJ35" s="11">
        <f t="shared" si="7"/>
        <v>0</v>
      </c>
      <c r="AK35" s="11">
        <f t="shared" si="7"/>
        <v>0</v>
      </c>
      <c r="AL35" s="11">
        <f t="shared" si="7"/>
        <v>0</v>
      </c>
      <c r="AM35" s="11">
        <f t="shared" si="7"/>
        <v>0</v>
      </c>
      <c r="AN35" s="11">
        <f t="shared" si="7"/>
        <v>0</v>
      </c>
      <c r="AO35" s="11">
        <f t="shared" si="7"/>
        <v>50000</v>
      </c>
      <c r="AP35" s="11">
        <f t="shared" si="7"/>
        <v>0</v>
      </c>
      <c r="AQ35" s="11">
        <f t="shared" si="7"/>
        <v>0</v>
      </c>
      <c r="AR35" s="11">
        <f t="shared" si="7"/>
        <v>0</v>
      </c>
      <c r="AS35" s="11">
        <f t="shared" si="7"/>
        <v>50000</v>
      </c>
      <c r="AT35" s="11"/>
      <c r="AU35" s="11"/>
      <c r="AV35" s="11"/>
      <c r="AW35" s="8" t="s">
        <v>47</v>
      </c>
    </row>
    <row r="36" spans="1:49" ht="47.45" customHeight="1" x14ac:dyDescent="0.25">
      <c r="A36" s="16" t="s">
        <v>49</v>
      </c>
      <c r="B36" s="13" t="s">
        <v>24</v>
      </c>
      <c r="C36" s="13" t="s">
        <v>26</v>
      </c>
      <c r="D36" s="13" t="s">
        <v>46</v>
      </c>
      <c r="E36" s="13" t="s">
        <v>48</v>
      </c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 t="s">
        <v>40</v>
      </c>
      <c r="U36" s="13"/>
      <c r="V36" s="14"/>
      <c r="W36" s="14"/>
      <c r="X36" s="14"/>
      <c r="Y36" s="14"/>
      <c r="Z36" s="16" t="s">
        <v>49</v>
      </c>
      <c r="AA36" s="15">
        <v>50000</v>
      </c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>
        <v>50000</v>
      </c>
      <c r="AP36" s="15"/>
      <c r="AQ36" s="15"/>
      <c r="AR36" s="15"/>
      <c r="AS36" s="15">
        <v>50000</v>
      </c>
      <c r="AT36" s="15"/>
      <c r="AU36" s="15"/>
      <c r="AV36" s="15"/>
      <c r="AW36" s="16" t="s">
        <v>49</v>
      </c>
    </row>
    <row r="37" spans="1:49" ht="31.7" customHeight="1" x14ac:dyDescent="0.25">
      <c r="A37" s="5" t="s">
        <v>50</v>
      </c>
      <c r="B37" s="4" t="s">
        <v>24</v>
      </c>
      <c r="C37" s="4" t="s">
        <v>26</v>
      </c>
      <c r="D37" s="4" t="s">
        <v>51</v>
      </c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6"/>
      <c r="W37" s="6"/>
      <c r="X37" s="6"/>
      <c r="Y37" s="6"/>
      <c r="Z37" s="5" t="s">
        <v>50</v>
      </c>
      <c r="AA37" s="7">
        <f>AA40+AA42+AA38</f>
        <v>73520</v>
      </c>
      <c r="AB37" s="7">
        <f t="shared" ref="AB37:AS37" si="8">AB40+AB42</f>
        <v>0</v>
      </c>
      <c r="AC37" s="7">
        <f t="shared" si="8"/>
        <v>3520</v>
      </c>
      <c r="AD37" s="7">
        <f t="shared" si="8"/>
        <v>0</v>
      </c>
      <c r="AE37" s="7">
        <f t="shared" si="8"/>
        <v>0</v>
      </c>
      <c r="AF37" s="7">
        <f t="shared" si="8"/>
        <v>0</v>
      </c>
      <c r="AG37" s="7">
        <f t="shared" si="8"/>
        <v>0</v>
      </c>
      <c r="AH37" s="7">
        <f t="shared" si="8"/>
        <v>0</v>
      </c>
      <c r="AI37" s="7">
        <f t="shared" si="8"/>
        <v>0</v>
      </c>
      <c r="AJ37" s="7">
        <f t="shared" si="8"/>
        <v>0</v>
      </c>
      <c r="AK37" s="7">
        <f t="shared" si="8"/>
        <v>0</v>
      </c>
      <c r="AL37" s="7">
        <f t="shared" si="8"/>
        <v>0</v>
      </c>
      <c r="AM37" s="7">
        <f t="shared" si="8"/>
        <v>0</v>
      </c>
      <c r="AN37" s="7">
        <f t="shared" si="8"/>
        <v>0</v>
      </c>
      <c r="AO37" s="7">
        <f t="shared" si="8"/>
        <v>3520</v>
      </c>
      <c r="AP37" s="7">
        <f t="shared" si="8"/>
        <v>0</v>
      </c>
      <c r="AQ37" s="7">
        <f t="shared" si="8"/>
        <v>3520</v>
      </c>
      <c r="AR37" s="7">
        <f t="shared" si="8"/>
        <v>0</v>
      </c>
      <c r="AS37" s="7">
        <f t="shared" si="8"/>
        <v>3520</v>
      </c>
      <c r="AT37" s="7"/>
      <c r="AU37" s="7">
        <v>3520</v>
      </c>
      <c r="AV37" s="7"/>
      <c r="AW37" s="5" t="s">
        <v>50</v>
      </c>
    </row>
    <row r="38" spans="1:49" ht="47.25" x14ac:dyDescent="0.25">
      <c r="A38" s="31" t="s">
        <v>160</v>
      </c>
      <c r="B38" s="9" t="s">
        <v>24</v>
      </c>
      <c r="C38" s="9" t="s">
        <v>26</v>
      </c>
      <c r="D38" s="9" t="s">
        <v>51</v>
      </c>
      <c r="E38" s="9" t="s">
        <v>162</v>
      </c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6"/>
      <c r="W38" s="6"/>
      <c r="X38" s="6"/>
      <c r="Y38" s="6"/>
      <c r="Z38" s="5"/>
      <c r="AA38" s="37">
        <f>AA39</f>
        <v>20000</v>
      </c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5"/>
    </row>
    <row r="39" spans="1:49" ht="63" x14ac:dyDescent="0.25">
      <c r="A39" s="36" t="s">
        <v>161</v>
      </c>
      <c r="B39" s="13" t="s">
        <v>24</v>
      </c>
      <c r="C39" s="13" t="s">
        <v>26</v>
      </c>
      <c r="D39" s="13" t="s">
        <v>51</v>
      </c>
      <c r="E39" s="13" t="s">
        <v>162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27" t="s">
        <v>40</v>
      </c>
      <c r="U39" s="35"/>
      <c r="V39" s="6"/>
      <c r="W39" s="6"/>
      <c r="X39" s="6"/>
      <c r="Y39" s="6"/>
      <c r="Z39" s="5"/>
      <c r="AA39" s="38">
        <v>20000</v>
      </c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5"/>
    </row>
    <row r="40" spans="1:49" ht="47.45" customHeight="1" x14ac:dyDescent="0.25">
      <c r="A40" s="8" t="s">
        <v>52</v>
      </c>
      <c r="B40" s="9" t="s">
        <v>24</v>
      </c>
      <c r="C40" s="9" t="s">
        <v>26</v>
      </c>
      <c r="D40" s="9" t="s">
        <v>51</v>
      </c>
      <c r="E40" s="9" t="s">
        <v>53</v>
      </c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10"/>
      <c r="W40" s="10"/>
      <c r="X40" s="10"/>
      <c r="Y40" s="10"/>
      <c r="Z40" s="8" t="s">
        <v>52</v>
      </c>
      <c r="AA40" s="11">
        <f>AA41</f>
        <v>50000</v>
      </c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8" t="s">
        <v>52</v>
      </c>
    </row>
    <row r="41" spans="1:49" ht="94.9" customHeight="1" x14ac:dyDescent="0.25">
      <c r="A41" s="16" t="s">
        <v>54</v>
      </c>
      <c r="B41" s="13" t="s">
        <v>24</v>
      </c>
      <c r="C41" s="13" t="s">
        <v>26</v>
      </c>
      <c r="D41" s="13" t="s">
        <v>51</v>
      </c>
      <c r="E41" s="13" t="s">
        <v>53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 t="s">
        <v>38</v>
      </c>
      <c r="U41" s="13"/>
      <c r="V41" s="14"/>
      <c r="W41" s="14"/>
      <c r="X41" s="14"/>
      <c r="Y41" s="14"/>
      <c r="Z41" s="16" t="s">
        <v>54</v>
      </c>
      <c r="AA41" s="15">
        <v>50000</v>
      </c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6" t="s">
        <v>54</v>
      </c>
    </row>
    <row r="42" spans="1:49" ht="94.9" customHeight="1" x14ac:dyDescent="0.25">
      <c r="A42" s="8" t="s">
        <v>55</v>
      </c>
      <c r="B42" s="9" t="s">
        <v>24</v>
      </c>
      <c r="C42" s="9" t="s">
        <v>26</v>
      </c>
      <c r="D42" s="9" t="s">
        <v>51</v>
      </c>
      <c r="E42" s="9" t="s">
        <v>56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10"/>
      <c r="W42" s="10"/>
      <c r="X42" s="10"/>
      <c r="Y42" s="10"/>
      <c r="Z42" s="8" t="s">
        <v>55</v>
      </c>
      <c r="AA42" s="11">
        <f>AA43</f>
        <v>3520</v>
      </c>
      <c r="AB42" s="11">
        <f t="shared" ref="AB42:AS42" si="9">AB43</f>
        <v>0</v>
      </c>
      <c r="AC42" s="11">
        <f t="shared" si="9"/>
        <v>3520</v>
      </c>
      <c r="AD42" s="11">
        <f t="shared" si="9"/>
        <v>0</v>
      </c>
      <c r="AE42" s="11">
        <f t="shared" si="9"/>
        <v>0</v>
      </c>
      <c r="AF42" s="11">
        <f t="shared" si="9"/>
        <v>0</v>
      </c>
      <c r="AG42" s="11">
        <f t="shared" si="9"/>
        <v>0</v>
      </c>
      <c r="AH42" s="11">
        <f t="shared" si="9"/>
        <v>0</v>
      </c>
      <c r="AI42" s="11">
        <f t="shared" si="9"/>
        <v>0</v>
      </c>
      <c r="AJ42" s="11">
        <f t="shared" si="9"/>
        <v>0</v>
      </c>
      <c r="AK42" s="11">
        <f t="shared" si="9"/>
        <v>0</v>
      </c>
      <c r="AL42" s="11">
        <f t="shared" si="9"/>
        <v>0</v>
      </c>
      <c r="AM42" s="11">
        <f t="shared" si="9"/>
        <v>0</v>
      </c>
      <c r="AN42" s="11">
        <f t="shared" si="9"/>
        <v>0</v>
      </c>
      <c r="AO42" s="11">
        <f t="shared" si="9"/>
        <v>3520</v>
      </c>
      <c r="AP42" s="11">
        <f t="shared" si="9"/>
        <v>0</v>
      </c>
      <c r="AQ42" s="11">
        <f t="shared" si="9"/>
        <v>3520</v>
      </c>
      <c r="AR42" s="11">
        <f t="shared" si="9"/>
        <v>0</v>
      </c>
      <c r="AS42" s="11">
        <f t="shared" si="9"/>
        <v>3520</v>
      </c>
      <c r="AT42" s="11"/>
      <c r="AU42" s="11">
        <v>3520</v>
      </c>
      <c r="AV42" s="11"/>
      <c r="AW42" s="8" t="s">
        <v>55</v>
      </c>
    </row>
    <row r="43" spans="1:49" ht="142.35" customHeight="1" x14ac:dyDescent="0.25">
      <c r="A43" s="16" t="s">
        <v>57</v>
      </c>
      <c r="B43" s="13" t="s">
        <v>24</v>
      </c>
      <c r="C43" s="13" t="s">
        <v>26</v>
      </c>
      <c r="D43" s="13" t="s">
        <v>51</v>
      </c>
      <c r="E43" s="13" t="s">
        <v>56</v>
      </c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 t="s">
        <v>38</v>
      </c>
      <c r="U43" s="13"/>
      <c r="V43" s="14"/>
      <c r="W43" s="14"/>
      <c r="X43" s="14"/>
      <c r="Y43" s="14"/>
      <c r="Z43" s="16" t="s">
        <v>57</v>
      </c>
      <c r="AA43" s="15">
        <v>3520</v>
      </c>
      <c r="AB43" s="15"/>
      <c r="AC43" s="15">
        <v>3520</v>
      </c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>
        <v>3520</v>
      </c>
      <c r="AP43" s="15"/>
      <c r="AQ43" s="15">
        <v>3520</v>
      </c>
      <c r="AR43" s="15"/>
      <c r="AS43" s="15">
        <v>3520</v>
      </c>
      <c r="AT43" s="15"/>
      <c r="AU43" s="15">
        <v>3520</v>
      </c>
      <c r="AV43" s="15"/>
      <c r="AW43" s="16" t="s">
        <v>57</v>
      </c>
    </row>
    <row r="44" spans="1:49" ht="15.75" customHeight="1" x14ac:dyDescent="0.25">
      <c r="A44" s="5" t="s">
        <v>58</v>
      </c>
      <c r="B44" s="4" t="s">
        <v>24</v>
      </c>
      <c r="C44" s="4" t="s">
        <v>59</v>
      </c>
      <c r="D44" s="4" t="s">
        <v>27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6"/>
      <c r="W44" s="6"/>
      <c r="X44" s="6"/>
      <c r="Y44" s="6"/>
      <c r="Z44" s="5" t="s">
        <v>58</v>
      </c>
      <c r="AA44" s="7">
        <f>AA45</f>
        <v>297400</v>
      </c>
      <c r="AB44" s="7">
        <f t="shared" ref="AB44:AS46" si="10">AB45</f>
        <v>291500</v>
      </c>
      <c r="AC44" s="7">
        <f t="shared" si="10"/>
        <v>0</v>
      </c>
      <c r="AD44" s="7">
        <f t="shared" si="10"/>
        <v>0</v>
      </c>
      <c r="AE44" s="7">
        <f t="shared" si="10"/>
        <v>285800</v>
      </c>
      <c r="AF44" s="7">
        <f t="shared" si="10"/>
        <v>0</v>
      </c>
      <c r="AG44" s="7">
        <f t="shared" si="10"/>
        <v>0</v>
      </c>
      <c r="AH44" s="7">
        <f t="shared" si="10"/>
        <v>0</v>
      </c>
      <c r="AI44" s="7">
        <f t="shared" si="10"/>
        <v>0</v>
      </c>
      <c r="AJ44" s="7">
        <f t="shared" si="10"/>
        <v>0</v>
      </c>
      <c r="AK44" s="7">
        <f t="shared" si="10"/>
        <v>0</v>
      </c>
      <c r="AL44" s="7">
        <f t="shared" si="10"/>
        <v>0</v>
      </c>
      <c r="AM44" s="7">
        <f t="shared" si="10"/>
        <v>0</v>
      </c>
      <c r="AN44" s="7">
        <f t="shared" si="10"/>
        <v>0</v>
      </c>
      <c r="AO44" s="7">
        <f t="shared" si="10"/>
        <v>297400</v>
      </c>
      <c r="AP44" s="7">
        <f t="shared" si="10"/>
        <v>285800</v>
      </c>
      <c r="AQ44" s="7">
        <f t="shared" si="10"/>
        <v>285800</v>
      </c>
      <c r="AR44" s="7">
        <f t="shared" si="10"/>
        <v>285800</v>
      </c>
      <c r="AS44" s="7">
        <f t="shared" si="10"/>
        <v>297400</v>
      </c>
      <c r="AT44" s="7"/>
      <c r="AU44" s="7"/>
      <c r="AV44" s="7"/>
      <c r="AW44" s="5" t="s">
        <v>58</v>
      </c>
    </row>
    <row r="45" spans="1:49" ht="31.7" customHeight="1" x14ac:dyDescent="0.25">
      <c r="A45" s="5" t="s">
        <v>60</v>
      </c>
      <c r="B45" s="4" t="s">
        <v>24</v>
      </c>
      <c r="C45" s="4" t="s">
        <v>59</v>
      </c>
      <c r="D45" s="4" t="s">
        <v>61</v>
      </c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6"/>
      <c r="W45" s="6"/>
      <c r="X45" s="6"/>
      <c r="Y45" s="6"/>
      <c r="Z45" s="5" t="s">
        <v>60</v>
      </c>
      <c r="AA45" s="7">
        <f>AA46</f>
        <v>297400</v>
      </c>
      <c r="AB45" s="7">
        <f t="shared" si="10"/>
        <v>291500</v>
      </c>
      <c r="AC45" s="7">
        <f t="shared" si="10"/>
        <v>0</v>
      </c>
      <c r="AD45" s="7">
        <f t="shared" si="10"/>
        <v>0</v>
      </c>
      <c r="AE45" s="7">
        <f t="shared" si="10"/>
        <v>285800</v>
      </c>
      <c r="AF45" s="7">
        <f t="shared" si="10"/>
        <v>0</v>
      </c>
      <c r="AG45" s="7">
        <f t="shared" si="10"/>
        <v>0</v>
      </c>
      <c r="AH45" s="7">
        <f t="shared" si="10"/>
        <v>0</v>
      </c>
      <c r="AI45" s="7">
        <f t="shared" si="10"/>
        <v>0</v>
      </c>
      <c r="AJ45" s="7">
        <f t="shared" si="10"/>
        <v>0</v>
      </c>
      <c r="AK45" s="7">
        <f t="shared" si="10"/>
        <v>0</v>
      </c>
      <c r="AL45" s="7">
        <f t="shared" si="10"/>
        <v>0</v>
      </c>
      <c r="AM45" s="7">
        <f t="shared" si="10"/>
        <v>0</v>
      </c>
      <c r="AN45" s="7">
        <f t="shared" si="10"/>
        <v>0</v>
      </c>
      <c r="AO45" s="7">
        <f t="shared" si="10"/>
        <v>297400</v>
      </c>
      <c r="AP45" s="7">
        <f t="shared" si="10"/>
        <v>285800</v>
      </c>
      <c r="AQ45" s="7">
        <f t="shared" si="10"/>
        <v>285800</v>
      </c>
      <c r="AR45" s="7">
        <f t="shared" si="10"/>
        <v>285800</v>
      </c>
      <c r="AS45" s="7">
        <f t="shared" si="10"/>
        <v>297400</v>
      </c>
      <c r="AT45" s="7"/>
      <c r="AU45" s="7"/>
      <c r="AV45" s="7"/>
      <c r="AW45" s="5" t="s">
        <v>60</v>
      </c>
    </row>
    <row r="46" spans="1:49" ht="110.65" customHeight="1" x14ac:dyDescent="0.25">
      <c r="A46" s="8" t="s">
        <v>62</v>
      </c>
      <c r="B46" s="9" t="s">
        <v>24</v>
      </c>
      <c r="C46" s="9" t="s">
        <v>59</v>
      </c>
      <c r="D46" s="9" t="s">
        <v>61</v>
      </c>
      <c r="E46" s="9" t="s">
        <v>63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10"/>
      <c r="W46" s="10"/>
      <c r="X46" s="10"/>
      <c r="Y46" s="10"/>
      <c r="Z46" s="8" t="s">
        <v>62</v>
      </c>
      <c r="AA46" s="11">
        <f>AA47</f>
        <v>297400</v>
      </c>
      <c r="AB46" s="11">
        <f t="shared" si="10"/>
        <v>291500</v>
      </c>
      <c r="AC46" s="11">
        <f t="shared" si="10"/>
        <v>0</v>
      </c>
      <c r="AD46" s="11">
        <f t="shared" si="10"/>
        <v>0</v>
      </c>
      <c r="AE46" s="11">
        <f t="shared" si="10"/>
        <v>285800</v>
      </c>
      <c r="AF46" s="11">
        <f t="shared" si="10"/>
        <v>0</v>
      </c>
      <c r="AG46" s="11">
        <f t="shared" si="10"/>
        <v>0</v>
      </c>
      <c r="AH46" s="11">
        <f t="shared" si="10"/>
        <v>0</v>
      </c>
      <c r="AI46" s="11">
        <f t="shared" si="10"/>
        <v>0</v>
      </c>
      <c r="AJ46" s="11">
        <f t="shared" si="10"/>
        <v>0</v>
      </c>
      <c r="AK46" s="11">
        <f t="shared" si="10"/>
        <v>0</v>
      </c>
      <c r="AL46" s="11">
        <f t="shared" si="10"/>
        <v>0</v>
      </c>
      <c r="AM46" s="11">
        <f t="shared" si="10"/>
        <v>0</v>
      </c>
      <c r="AN46" s="11">
        <f t="shared" si="10"/>
        <v>0</v>
      </c>
      <c r="AO46" s="11">
        <f t="shared" si="10"/>
        <v>297400</v>
      </c>
      <c r="AP46" s="11">
        <f t="shared" si="10"/>
        <v>285800</v>
      </c>
      <c r="AQ46" s="11">
        <f t="shared" si="10"/>
        <v>285800</v>
      </c>
      <c r="AR46" s="11">
        <f t="shared" si="10"/>
        <v>285800</v>
      </c>
      <c r="AS46" s="11">
        <f t="shared" si="10"/>
        <v>297400</v>
      </c>
      <c r="AT46" s="11"/>
      <c r="AU46" s="11"/>
      <c r="AV46" s="11"/>
      <c r="AW46" s="8" t="s">
        <v>62</v>
      </c>
    </row>
    <row r="47" spans="1:49" ht="237.2" customHeight="1" x14ac:dyDescent="0.25">
      <c r="A47" s="12" t="s">
        <v>64</v>
      </c>
      <c r="B47" s="13" t="s">
        <v>24</v>
      </c>
      <c r="C47" s="13" t="s">
        <v>59</v>
      </c>
      <c r="D47" s="13" t="s">
        <v>61</v>
      </c>
      <c r="E47" s="13" t="s">
        <v>63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 t="s">
        <v>33</v>
      </c>
      <c r="U47" s="13"/>
      <c r="V47" s="14"/>
      <c r="W47" s="14"/>
      <c r="X47" s="14"/>
      <c r="Y47" s="14"/>
      <c r="Z47" s="12" t="s">
        <v>64</v>
      </c>
      <c r="AA47" s="15">
        <v>297400</v>
      </c>
      <c r="AB47" s="15">
        <v>291500</v>
      </c>
      <c r="AC47" s="15"/>
      <c r="AD47" s="15"/>
      <c r="AE47" s="15">
        <v>285800</v>
      </c>
      <c r="AF47" s="15"/>
      <c r="AG47" s="15"/>
      <c r="AH47" s="15"/>
      <c r="AI47" s="15"/>
      <c r="AJ47" s="15"/>
      <c r="AK47" s="15"/>
      <c r="AL47" s="15"/>
      <c r="AM47" s="15"/>
      <c r="AN47" s="15"/>
      <c r="AO47" s="15">
        <v>297400</v>
      </c>
      <c r="AP47" s="15">
        <v>285800</v>
      </c>
      <c r="AQ47" s="15">
        <v>285800</v>
      </c>
      <c r="AR47" s="15">
        <v>285800</v>
      </c>
      <c r="AS47" s="15">
        <v>297400</v>
      </c>
      <c r="AT47" s="15"/>
      <c r="AU47" s="15"/>
      <c r="AV47" s="15"/>
      <c r="AW47" s="12" t="s">
        <v>64</v>
      </c>
    </row>
    <row r="48" spans="1:49" ht="15.75" customHeight="1" x14ac:dyDescent="0.25">
      <c r="A48" s="5" t="s">
        <v>65</v>
      </c>
      <c r="B48" s="4" t="s">
        <v>24</v>
      </c>
      <c r="C48" s="4" t="s">
        <v>29</v>
      </c>
      <c r="D48" s="4" t="s">
        <v>27</v>
      </c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6"/>
      <c r="W48" s="6"/>
      <c r="X48" s="6"/>
      <c r="Y48" s="6"/>
      <c r="Z48" s="5" t="s">
        <v>65</v>
      </c>
      <c r="AA48" s="7">
        <f t="shared" ref="AA48:AS48" si="11">AA49+AA62</f>
        <v>8963392.8300000001</v>
      </c>
      <c r="AB48" s="7">
        <f t="shared" si="11"/>
        <v>1777364.87</v>
      </c>
      <c r="AC48" s="7">
        <f t="shared" si="11"/>
        <v>1777364.87</v>
      </c>
      <c r="AD48" s="7">
        <f t="shared" si="11"/>
        <v>1777364.87</v>
      </c>
      <c r="AE48" s="7">
        <f t="shared" si="11"/>
        <v>1777364.87</v>
      </c>
      <c r="AF48" s="7">
        <f t="shared" si="11"/>
        <v>1777364.87</v>
      </c>
      <c r="AG48" s="7">
        <f t="shared" si="11"/>
        <v>1777364.87</v>
      </c>
      <c r="AH48" s="7">
        <f t="shared" si="11"/>
        <v>1777364.87</v>
      </c>
      <c r="AI48" s="7">
        <f t="shared" si="11"/>
        <v>1777364.87</v>
      </c>
      <c r="AJ48" s="7">
        <f t="shared" si="11"/>
        <v>1777364.87</v>
      </c>
      <c r="AK48" s="7">
        <f t="shared" si="11"/>
        <v>1777364.87</v>
      </c>
      <c r="AL48" s="7">
        <f t="shared" si="11"/>
        <v>1777364.87</v>
      </c>
      <c r="AM48" s="7">
        <f t="shared" si="11"/>
        <v>1777364.87</v>
      </c>
      <c r="AN48" s="7">
        <f t="shared" si="11"/>
        <v>1777364.87</v>
      </c>
      <c r="AO48" s="7">
        <f t="shared" si="11"/>
        <v>10633382.530000001</v>
      </c>
      <c r="AP48" s="7">
        <f t="shared" si="11"/>
        <v>3395600</v>
      </c>
      <c r="AQ48" s="7">
        <f t="shared" si="11"/>
        <v>3395600</v>
      </c>
      <c r="AR48" s="7">
        <f t="shared" si="11"/>
        <v>3395600</v>
      </c>
      <c r="AS48" s="7">
        <f t="shared" si="11"/>
        <v>4710725.5</v>
      </c>
      <c r="AT48" s="7"/>
      <c r="AU48" s="7"/>
      <c r="AV48" s="7"/>
      <c r="AW48" s="5" t="s">
        <v>65</v>
      </c>
    </row>
    <row r="49" spans="1:49" ht="31.7" customHeight="1" x14ac:dyDescent="0.25">
      <c r="A49" s="5" t="s">
        <v>66</v>
      </c>
      <c r="B49" s="4" t="s">
        <v>24</v>
      </c>
      <c r="C49" s="4" t="s">
        <v>29</v>
      </c>
      <c r="D49" s="4" t="s">
        <v>67</v>
      </c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6"/>
      <c r="W49" s="6"/>
      <c r="X49" s="6"/>
      <c r="Y49" s="6"/>
      <c r="Z49" s="5" t="s">
        <v>66</v>
      </c>
      <c r="AA49" s="7">
        <f>AA50+AA52+AA56+AA58+AA54+AA60</f>
        <v>8763392.8300000001</v>
      </c>
      <c r="AB49" s="7">
        <f t="shared" ref="AB49:AS49" si="12">AB50+AB52+AB56+AB58+AB54+AB60</f>
        <v>1777364.87</v>
      </c>
      <c r="AC49" s="7">
        <f t="shared" si="12"/>
        <v>1777364.87</v>
      </c>
      <c r="AD49" s="7">
        <f t="shared" si="12"/>
        <v>1777364.87</v>
      </c>
      <c r="AE49" s="7">
        <f t="shared" si="12"/>
        <v>1777364.87</v>
      </c>
      <c r="AF49" s="7">
        <f t="shared" si="12"/>
        <v>1777364.87</v>
      </c>
      <c r="AG49" s="7">
        <f t="shared" si="12"/>
        <v>1777364.87</v>
      </c>
      <c r="AH49" s="7">
        <f t="shared" si="12"/>
        <v>1777364.87</v>
      </c>
      <c r="AI49" s="7">
        <f t="shared" si="12"/>
        <v>1777364.87</v>
      </c>
      <c r="AJ49" s="7">
        <f t="shared" si="12"/>
        <v>1777364.87</v>
      </c>
      <c r="AK49" s="7">
        <f t="shared" si="12"/>
        <v>1777364.87</v>
      </c>
      <c r="AL49" s="7">
        <f t="shared" si="12"/>
        <v>1777364.87</v>
      </c>
      <c r="AM49" s="7">
        <f t="shared" si="12"/>
        <v>1777364.87</v>
      </c>
      <c r="AN49" s="7">
        <f t="shared" si="12"/>
        <v>1777364.87</v>
      </c>
      <c r="AO49" s="7">
        <f t="shared" si="12"/>
        <v>10583382.530000001</v>
      </c>
      <c r="AP49" s="7">
        <f t="shared" si="12"/>
        <v>3395600</v>
      </c>
      <c r="AQ49" s="7">
        <f t="shared" si="12"/>
        <v>3395600</v>
      </c>
      <c r="AR49" s="7">
        <f t="shared" si="12"/>
        <v>3395600</v>
      </c>
      <c r="AS49" s="7">
        <f t="shared" si="12"/>
        <v>4510725.5</v>
      </c>
      <c r="AT49" s="7"/>
      <c r="AU49" s="7"/>
      <c r="AV49" s="7"/>
      <c r="AW49" s="5" t="s">
        <v>66</v>
      </c>
    </row>
    <row r="50" spans="1:49" ht="63.4" customHeight="1" x14ac:dyDescent="0.25">
      <c r="A50" s="8" t="s">
        <v>68</v>
      </c>
      <c r="B50" s="9" t="s">
        <v>24</v>
      </c>
      <c r="C50" s="9" t="s">
        <v>29</v>
      </c>
      <c r="D50" s="9" t="s">
        <v>67</v>
      </c>
      <c r="E50" s="9" t="s">
        <v>69</v>
      </c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10"/>
      <c r="W50" s="10"/>
      <c r="X50" s="10"/>
      <c r="Y50" s="10"/>
      <c r="Z50" s="8" t="s">
        <v>68</v>
      </c>
      <c r="AA50" s="11">
        <f>AA51</f>
        <v>4219722.76</v>
      </c>
      <c r="AB50" s="11">
        <f t="shared" ref="AB50:AS50" si="13">AB51</f>
        <v>1777364.87</v>
      </c>
      <c r="AC50" s="11">
        <f t="shared" si="13"/>
        <v>1777364.87</v>
      </c>
      <c r="AD50" s="11">
        <f t="shared" si="13"/>
        <v>1777364.87</v>
      </c>
      <c r="AE50" s="11">
        <f t="shared" si="13"/>
        <v>1777364.87</v>
      </c>
      <c r="AF50" s="11">
        <f t="shared" si="13"/>
        <v>1777364.87</v>
      </c>
      <c r="AG50" s="11">
        <f t="shared" si="13"/>
        <v>1777364.87</v>
      </c>
      <c r="AH50" s="11">
        <f t="shared" si="13"/>
        <v>1777364.87</v>
      </c>
      <c r="AI50" s="11">
        <f t="shared" si="13"/>
        <v>1777364.87</v>
      </c>
      <c r="AJ50" s="11">
        <f t="shared" si="13"/>
        <v>1777364.87</v>
      </c>
      <c r="AK50" s="11">
        <f t="shared" si="13"/>
        <v>1777364.87</v>
      </c>
      <c r="AL50" s="11">
        <f t="shared" si="13"/>
        <v>1777364.87</v>
      </c>
      <c r="AM50" s="11">
        <f t="shared" si="13"/>
        <v>1777364.87</v>
      </c>
      <c r="AN50" s="11">
        <f t="shared" si="13"/>
        <v>1777364.87</v>
      </c>
      <c r="AO50" s="11">
        <f t="shared" si="13"/>
        <v>1601963.53</v>
      </c>
      <c r="AP50" s="11">
        <f t="shared" si="13"/>
        <v>2676000</v>
      </c>
      <c r="AQ50" s="11">
        <f t="shared" si="13"/>
        <v>2676000</v>
      </c>
      <c r="AR50" s="11">
        <f t="shared" si="13"/>
        <v>2676000</v>
      </c>
      <c r="AS50" s="11">
        <f t="shared" si="13"/>
        <v>2676000</v>
      </c>
      <c r="AT50" s="11"/>
      <c r="AU50" s="11"/>
      <c r="AV50" s="11"/>
      <c r="AW50" s="8" t="s">
        <v>68</v>
      </c>
    </row>
    <row r="51" spans="1:49" ht="110.65" customHeight="1" x14ac:dyDescent="0.25">
      <c r="A51" s="16" t="s">
        <v>70</v>
      </c>
      <c r="B51" s="13" t="s">
        <v>24</v>
      </c>
      <c r="C51" s="13" t="s">
        <v>29</v>
      </c>
      <c r="D51" s="13" t="s">
        <v>67</v>
      </c>
      <c r="E51" s="13" t="s">
        <v>69</v>
      </c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 t="s">
        <v>38</v>
      </c>
      <c r="U51" s="13"/>
      <c r="V51" s="14"/>
      <c r="W51" s="14"/>
      <c r="X51" s="14"/>
      <c r="Y51" s="14"/>
      <c r="Z51" s="16" t="s">
        <v>70</v>
      </c>
      <c r="AA51" s="15">
        <v>4219722.76</v>
      </c>
      <c r="AB51" s="15">
        <v>1777364.87</v>
      </c>
      <c r="AC51" s="15">
        <v>1777364.87</v>
      </c>
      <c r="AD51" s="15">
        <v>1777364.87</v>
      </c>
      <c r="AE51" s="15">
        <v>1777364.87</v>
      </c>
      <c r="AF51" s="15">
        <v>1777364.87</v>
      </c>
      <c r="AG51" s="15">
        <v>1777364.87</v>
      </c>
      <c r="AH51" s="15">
        <v>1777364.87</v>
      </c>
      <c r="AI51" s="15">
        <v>1777364.87</v>
      </c>
      <c r="AJ51" s="15">
        <v>1777364.87</v>
      </c>
      <c r="AK51" s="15">
        <v>1777364.87</v>
      </c>
      <c r="AL51" s="15">
        <v>1777364.87</v>
      </c>
      <c r="AM51" s="15">
        <v>1777364.87</v>
      </c>
      <c r="AN51" s="15">
        <v>1777364.87</v>
      </c>
      <c r="AO51" s="15">
        <v>1601963.53</v>
      </c>
      <c r="AP51" s="15">
        <v>2676000</v>
      </c>
      <c r="AQ51" s="15">
        <v>2676000</v>
      </c>
      <c r="AR51" s="15">
        <v>2676000</v>
      </c>
      <c r="AS51" s="15">
        <v>2676000</v>
      </c>
      <c r="AT51" s="15"/>
      <c r="AU51" s="15"/>
      <c r="AV51" s="15"/>
      <c r="AW51" s="16" t="s">
        <v>70</v>
      </c>
    </row>
    <row r="52" spans="1:49" ht="63.4" customHeight="1" x14ac:dyDescent="0.25">
      <c r="A52" s="8" t="s">
        <v>71</v>
      </c>
      <c r="B52" s="9" t="s">
        <v>24</v>
      </c>
      <c r="C52" s="9" t="s">
        <v>29</v>
      </c>
      <c r="D52" s="9" t="s">
        <v>67</v>
      </c>
      <c r="E52" s="9" t="s">
        <v>72</v>
      </c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10"/>
      <c r="W52" s="10"/>
      <c r="X52" s="10"/>
      <c r="Y52" s="10"/>
      <c r="Z52" s="8" t="s">
        <v>71</v>
      </c>
      <c r="AA52" s="11">
        <f>AA53</f>
        <v>2265862.0699999998</v>
      </c>
      <c r="AB52" s="11">
        <f t="shared" ref="AB52:AS52" si="14">AB53</f>
        <v>0</v>
      </c>
      <c r="AC52" s="11">
        <f t="shared" si="14"/>
        <v>0</v>
      </c>
      <c r="AD52" s="11">
        <f t="shared" si="14"/>
        <v>0</v>
      </c>
      <c r="AE52" s="11">
        <f t="shared" si="14"/>
        <v>0</v>
      </c>
      <c r="AF52" s="11">
        <f t="shared" si="14"/>
        <v>0</v>
      </c>
      <c r="AG52" s="11">
        <f t="shared" si="14"/>
        <v>0</v>
      </c>
      <c r="AH52" s="11">
        <f t="shared" si="14"/>
        <v>0</v>
      </c>
      <c r="AI52" s="11">
        <f t="shared" si="14"/>
        <v>0</v>
      </c>
      <c r="AJ52" s="11">
        <f t="shared" si="14"/>
        <v>0</v>
      </c>
      <c r="AK52" s="11">
        <f t="shared" si="14"/>
        <v>0</v>
      </c>
      <c r="AL52" s="11">
        <f t="shared" si="14"/>
        <v>0</v>
      </c>
      <c r="AM52" s="11">
        <f t="shared" si="14"/>
        <v>0</v>
      </c>
      <c r="AN52" s="11">
        <f t="shared" si="14"/>
        <v>0</v>
      </c>
      <c r="AO52" s="11">
        <f t="shared" si="14"/>
        <v>719600</v>
      </c>
      <c r="AP52" s="11">
        <f t="shared" si="14"/>
        <v>719600</v>
      </c>
      <c r="AQ52" s="11">
        <f t="shared" si="14"/>
        <v>719600</v>
      </c>
      <c r="AR52" s="11">
        <f t="shared" si="14"/>
        <v>719600</v>
      </c>
      <c r="AS52" s="11">
        <f t="shared" si="14"/>
        <v>552972.05000000005</v>
      </c>
      <c r="AT52" s="11"/>
      <c r="AU52" s="11"/>
      <c r="AV52" s="11"/>
      <c r="AW52" s="8" t="s">
        <v>71</v>
      </c>
    </row>
    <row r="53" spans="1:49" ht="110.65" customHeight="1" x14ac:dyDescent="0.25">
      <c r="A53" s="16" t="s">
        <v>73</v>
      </c>
      <c r="B53" s="13" t="s">
        <v>24</v>
      </c>
      <c r="C53" s="13" t="s">
        <v>29</v>
      </c>
      <c r="D53" s="13" t="s">
        <v>67</v>
      </c>
      <c r="E53" s="13" t="s">
        <v>72</v>
      </c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 t="s">
        <v>38</v>
      </c>
      <c r="U53" s="13"/>
      <c r="V53" s="14"/>
      <c r="W53" s="14"/>
      <c r="X53" s="14"/>
      <c r="Y53" s="14"/>
      <c r="Z53" s="16" t="s">
        <v>73</v>
      </c>
      <c r="AA53" s="15">
        <v>2265862.0699999998</v>
      </c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>
        <v>719600</v>
      </c>
      <c r="AP53" s="15">
        <v>719600</v>
      </c>
      <c r="AQ53" s="15">
        <v>719600</v>
      </c>
      <c r="AR53" s="15">
        <v>719600</v>
      </c>
      <c r="AS53" s="15">
        <v>552972.05000000005</v>
      </c>
      <c r="AT53" s="15"/>
      <c r="AU53" s="15"/>
      <c r="AV53" s="15"/>
      <c r="AW53" s="16" t="s">
        <v>73</v>
      </c>
    </row>
    <row r="54" spans="1:49" ht="119.25" customHeight="1" x14ac:dyDescent="0.25">
      <c r="A54" s="29" t="s">
        <v>155</v>
      </c>
      <c r="B54" s="9" t="s">
        <v>24</v>
      </c>
      <c r="C54" s="9" t="s">
        <v>29</v>
      </c>
      <c r="D54" s="9" t="s">
        <v>67</v>
      </c>
      <c r="E54" s="26" t="s">
        <v>154</v>
      </c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10"/>
      <c r="W54" s="10"/>
      <c r="X54" s="10"/>
      <c r="Y54" s="10"/>
      <c r="Z54" s="8" t="s">
        <v>71</v>
      </c>
      <c r="AA54" s="11">
        <f t="shared" ref="AA54:AS54" si="15">AA55</f>
        <v>899532</v>
      </c>
      <c r="AB54" s="11">
        <f t="shared" si="15"/>
        <v>0</v>
      </c>
      <c r="AC54" s="11">
        <f t="shared" si="15"/>
        <v>0</v>
      </c>
      <c r="AD54" s="11">
        <f t="shared" si="15"/>
        <v>0</v>
      </c>
      <c r="AE54" s="11">
        <f t="shared" si="15"/>
        <v>0</v>
      </c>
      <c r="AF54" s="11">
        <f t="shared" si="15"/>
        <v>0</v>
      </c>
      <c r="AG54" s="11">
        <f t="shared" si="15"/>
        <v>0</v>
      </c>
      <c r="AH54" s="11">
        <f t="shared" si="15"/>
        <v>0</v>
      </c>
      <c r="AI54" s="11">
        <f t="shared" si="15"/>
        <v>0</v>
      </c>
      <c r="AJ54" s="11">
        <f t="shared" si="15"/>
        <v>0</v>
      </c>
      <c r="AK54" s="11">
        <f t="shared" si="15"/>
        <v>0</v>
      </c>
      <c r="AL54" s="11">
        <f t="shared" si="15"/>
        <v>0</v>
      </c>
      <c r="AM54" s="11">
        <f t="shared" si="15"/>
        <v>0</v>
      </c>
      <c r="AN54" s="11">
        <f t="shared" si="15"/>
        <v>0</v>
      </c>
      <c r="AO54" s="11">
        <f t="shared" si="15"/>
        <v>8261819</v>
      </c>
      <c r="AP54" s="11">
        <f t="shared" si="15"/>
        <v>0</v>
      </c>
      <c r="AQ54" s="11">
        <f t="shared" si="15"/>
        <v>0</v>
      </c>
      <c r="AR54" s="11">
        <f t="shared" si="15"/>
        <v>0</v>
      </c>
      <c r="AS54" s="11">
        <f t="shared" si="15"/>
        <v>1281753.45</v>
      </c>
      <c r="AT54" s="15"/>
      <c r="AU54" s="15"/>
      <c r="AV54" s="15"/>
      <c r="AW54" s="16"/>
    </row>
    <row r="55" spans="1:49" ht="144" customHeight="1" x14ac:dyDescent="0.25">
      <c r="A55" s="32" t="s">
        <v>156</v>
      </c>
      <c r="B55" s="13" t="s">
        <v>24</v>
      </c>
      <c r="C55" s="13" t="s">
        <v>29</v>
      </c>
      <c r="D55" s="13" t="s">
        <v>67</v>
      </c>
      <c r="E55" s="28" t="s">
        <v>154</v>
      </c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 t="s">
        <v>38</v>
      </c>
      <c r="U55" s="13"/>
      <c r="V55" s="14"/>
      <c r="W55" s="14"/>
      <c r="X55" s="14"/>
      <c r="Y55" s="14"/>
      <c r="Z55" s="16" t="s">
        <v>73</v>
      </c>
      <c r="AA55" s="15">
        <v>899532</v>
      </c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>
        <v>8261819</v>
      </c>
      <c r="AP55" s="15"/>
      <c r="AQ55" s="15"/>
      <c r="AR55" s="15"/>
      <c r="AS55" s="15">
        <v>1281753.45</v>
      </c>
      <c r="AT55" s="15"/>
      <c r="AU55" s="15"/>
      <c r="AV55" s="15"/>
      <c r="AW55" s="16"/>
    </row>
    <row r="56" spans="1:49" ht="409.5" hidden="1" x14ac:dyDescent="0.25">
      <c r="A56" s="8" t="s">
        <v>74</v>
      </c>
      <c r="B56" s="9" t="s">
        <v>24</v>
      </c>
      <c r="C56" s="9" t="s">
        <v>29</v>
      </c>
      <c r="D56" s="9" t="s">
        <v>67</v>
      </c>
      <c r="E56" s="9" t="s">
        <v>75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10"/>
      <c r="W56" s="10"/>
      <c r="X56" s="10"/>
      <c r="Y56" s="10"/>
      <c r="Z56" s="8" t="s">
        <v>74</v>
      </c>
      <c r="AA56" s="11">
        <f>AA57</f>
        <v>0</v>
      </c>
      <c r="AB56" s="11">
        <f t="shared" ref="AB56:AS56" si="16">AB57</f>
        <v>0</v>
      </c>
      <c r="AC56" s="11">
        <f t="shared" si="16"/>
        <v>0</v>
      </c>
      <c r="AD56" s="11">
        <f t="shared" si="16"/>
        <v>0</v>
      </c>
      <c r="AE56" s="11">
        <f t="shared" si="16"/>
        <v>0</v>
      </c>
      <c r="AF56" s="11">
        <f t="shared" si="16"/>
        <v>0</v>
      </c>
      <c r="AG56" s="11">
        <f t="shared" si="16"/>
        <v>0</v>
      </c>
      <c r="AH56" s="11">
        <f t="shared" si="16"/>
        <v>0</v>
      </c>
      <c r="AI56" s="11">
        <f t="shared" si="16"/>
        <v>0</v>
      </c>
      <c r="AJ56" s="11">
        <f t="shared" si="16"/>
        <v>0</v>
      </c>
      <c r="AK56" s="11">
        <f t="shared" si="16"/>
        <v>0</v>
      </c>
      <c r="AL56" s="11">
        <f t="shared" si="16"/>
        <v>0</v>
      </c>
      <c r="AM56" s="11">
        <f t="shared" si="16"/>
        <v>0</v>
      </c>
      <c r="AN56" s="11">
        <f t="shared" si="16"/>
        <v>0</v>
      </c>
      <c r="AO56" s="11">
        <f t="shared" si="16"/>
        <v>0</v>
      </c>
      <c r="AP56" s="11">
        <f t="shared" si="16"/>
        <v>0</v>
      </c>
      <c r="AQ56" s="11">
        <f t="shared" si="16"/>
        <v>0</v>
      </c>
      <c r="AR56" s="11">
        <f t="shared" si="16"/>
        <v>0</v>
      </c>
      <c r="AS56" s="11">
        <f t="shared" si="16"/>
        <v>0</v>
      </c>
      <c r="AT56" s="11"/>
      <c r="AU56" s="11"/>
      <c r="AV56" s="11"/>
      <c r="AW56" s="8" t="s">
        <v>74</v>
      </c>
    </row>
    <row r="57" spans="1:49" ht="409.5" hidden="1" x14ac:dyDescent="0.25">
      <c r="A57" s="12" t="s">
        <v>76</v>
      </c>
      <c r="B57" s="13" t="s">
        <v>24</v>
      </c>
      <c r="C57" s="13" t="s">
        <v>29</v>
      </c>
      <c r="D57" s="13" t="s">
        <v>67</v>
      </c>
      <c r="E57" s="13" t="s">
        <v>75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 t="s">
        <v>38</v>
      </c>
      <c r="U57" s="13"/>
      <c r="V57" s="14"/>
      <c r="W57" s="14"/>
      <c r="X57" s="14"/>
      <c r="Y57" s="14"/>
      <c r="Z57" s="12" t="s">
        <v>76</v>
      </c>
      <c r="AA57" s="15">
        <v>0</v>
      </c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>
        <v>0</v>
      </c>
      <c r="AP57" s="15"/>
      <c r="AQ57" s="15"/>
      <c r="AR57" s="15"/>
      <c r="AS57" s="15">
        <v>0</v>
      </c>
      <c r="AT57" s="15"/>
      <c r="AU57" s="15"/>
      <c r="AV57" s="15"/>
      <c r="AW57" s="12" t="s">
        <v>76</v>
      </c>
    </row>
    <row r="58" spans="1:49" ht="162.75" customHeight="1" x14ac:dyDescent="0.25">
      <c r="A58" s="17" t="s">
        <v>77</v>
      </c>
      <c r="B58" s="9" t="s">
        <v>24</v>
      </c>
      <c r="C58" s="9" t="s">
        <v>29</v>
      </c>
      <c r="D58" s="9" t="s">
        <v>67</v>
      </c>
      <c r="E58" s="9" t="s">
        <v>78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10"/>
      <c r="W58" s="10"/>
      <c r="X58" s="10"/>
      <c r="Y58" s="10"/>
      <c r="Z58" s="17" t="s">
        <v>77</v>
      </c>
      <c r="AA58" s="11">
        <f>AA59</f>
        <v>1378276</v>
      </c>
      <c r="AB58" s="11">
        <f t="shared" ref="AB58:AS58" si="17">AB59</f>
        <v>0</v>
      </c>
      <c r="AC58" s="11">
        <f t="shared" si="17"/>
        <v>0</v>
      </c>
      <c r="AD58" s="11">
        <f t="shared" si="17"/>
        <v>0</v>
      </c>
      <c r="AE58" s="11">
        <f t="shared" si="17"/>
        <v>0</v>
      </c>
      <c r="AF58" s="11">
        <f t="shared" si="17"/>
        <v>0</v>
      </c>
      <c r="AG58" s="11">
        <f t="shared" si="17"/>
        <v>0</v>
      </c>
      <c r="AH58" s="11">
        <f t="shared" si="17"/>
        <v>0</v>
      </c>
      <c r="AI58" s="11">
        <f t="shared" si="17"/>
        <v>0</v>
      </c>
      <c r="AJ58" s="11">
        <f t="shared" si="17"/>
        <v>0</v>
      </c>
      <c r="AK58" s="11">
        <f t="shared" si="17"/>
        <v>0</v>
      </c>
      <c r="AL58" s="11">
        <f t="shared" si="17"/>
        <v>0</v>
      </c>
      <c r="AM58" s="11">
        <f t="shared" si="17"/>
        <v>0</v>
      </c>
      <c r="AN58" s="11">
        <f t="shared" si="17"/>
        <v>0</v>
      </c>
      <c r="AO58" s="11">
        <f t="shared" si="17"/>
        <v>0</v>
      </c>
      <c r="AP58" s="11">
        <f t="shared" si="17"/>
        <v>0</v>
      </c>
      <c r="AQ58" s="11">
        <f t="shared" si="17"/>
        <v>0</v>
      </c>
      <c r="AR58" s="11">
        <f t="shared" si="17"/>
        <v>0</v>
      </c>
      <c r="AS58" s="11">
        <f t="shared" si="17"/>
        <v>0</v>
      </c>
      <c r="AT58" s="11"/>
      <c r="AU58" s="11"/>
      <c r="AV58" s="11"/>
      <c r="AW58" s="17" t="s">
        <v>77</v>
      </c>
    </row>
    <row r="59" spans="1:49" ht="237.2" customHeight="1" x14ac:dyDescent="0.25">
      <c r="A59" s="12" t="s">
        <v>79</v>
      </c>
      <c r="B59" s="13" t="s">
        <v>24</v>
      </c>
      <c r="C59" s="13" t="s">
        <v>29</v>
      </c>
      <c r="D59" s="13" t="s">
        <v>67</v>
      </c>
      <c r="E59" s="13" t="s">
        <v>78</v>
      </c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 t="s">
        <v>38</v>
      </c>
      <c r="U59" s="13"/>
      <c r="V59" s="14"/>
      <c r="W59" s="14"/>
      <c r="X59" s="14"/>
      <c r="Y59" s="14"/>
      <c r="Z59" s="12" t="s">
        <v>79</v>
      </c>
      <c r="AA59" s="15">
        <v>1378276</v>
      </c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>
        <v>0</v>
      </c>
      <c r="AP59" s="15"/>
      <c r="AQ59" s="15"/>
      <c r="AR59" s="15"/>
      <c r="AS59" s="15">
        <v>0</v>
      </c>
      <c r="AT59" s="15"/>
      <c r="AU59" s="15"/>
      <c r="AV59" s="15"/>
      <c r="AW59" s="12" t="s">
        <v>79</v>
      </c>
    </row>
    <row r="60" spans="1:49" ht="47.25" hidden="1" x14ac:dyDescent="0.25">
      <c r="A60" s="31" t="s">
        <v>160</v>
      </c>
      <c r="B60" s="9" t="s">
        <v>24</v>
      </c>
      <c r="C60" s="9" t="s">
        <v>29</v>
      </c>
      <c r="D60" s="9" t="s">
        <v>67</v>
      </c>
      <c r="E60" s="9" t="s">
        <v>162</v>
      </c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6"/>
      <c r="W60" s="6"/>
      <c r="X60" s="6"/>
      <c r="Y60" s="6"/>
      <c r="Z60" s="5"/>
      <c r="AA60" s="37">
        <f>AA61</f>
        <v>0</v>
      </c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2"/>
    </row>
    <row r="61" spans="1:49" ht="63" hidden="1" x14ac:dyDescent="0.25">
      <c r="A61" s="36" t="s">
        <v>161</v>
      </c>
      <c r="B61" s="9" t="s">
        <v>24</v>
      </c>
      <c r="C61" s="27" t="s">
        <v>29</v>
      </c>
      <c r="D61" s="27" t="s">
        <v>67</v>
      </c>
      <c r="E61" s="27" t="s">
        <v>162</v>
      </c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27" t="s">
        <v>40</v>
      </c>
      <c r="U61" s="35"/>
      <c r="V61" s="6"/>
      <c r="W61" s="6"/>
      <c r="X61" s="6"/>
      <c r="Y61" s="6"/>
      <c r="Z61" s="5"/>
      <c r="AA61" s="38">
        <v>0</v>
      </c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2"/>
    </row>
    <row r="62" spans="1:49" ht="31.7" customHeight="1" x14ac:dyDescent="0.25">
      <c r="A62" s="5" t="s">
        <v>80</v>
      </c>
      <c r="B62" s="4" t="s">
        <v>24</v>
      </c>
      <c r="C62" s="4" t="s">
        <v>29</v>
      </c>
      <c r="D62" s="4" t="s">
        <v>81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6"/>
      <c r="W62" s="6"/>
      <c r="X62" s="6"/>
      <c r="Y62" s="6"/>
      <c r="Z62" s="5" t="s">
        <v>80</v>
      </c>
      <c r="AA62" s="7">
        <f>AA63</f>
        <v>200000</v>
      </c>
      <c r="AB62" s="7">
        <f t="shared" ref="AB62:AS62" si="18">AB63</f>
        <v>0</v>
      </c>
      <c r="AC62" s="7">
        <f t="shared" si="18"/>
        <v>0</v>
      </c>
      <c r="AD62" s="7">
        <f t="shared" si="18"/>
        <v>0</v>
      </c>
      <c r="AE62" s="7">
        <f t="shared" si="18"/>
        <v>0</v>
      </c>
      <c r="AF62" s="7">
        <f t="shared" si="18"/>
        <v>0</v>
      </c>
      <c r="AG62" s="7">
        <f t="shared" si="18"/>
        <v>0</v>
      </c>
      <c r="AH62" s="7">
        <f t="shared" si="18"/>
        <v>0</v>
      </c>
      <c r="AI62" s="7">
        <f t="shared" si="18"/>
        <v>0</v>
      </c>
      <c r="AJ62" s="7">
        <f t="shared" si="18"/>
        <v>0</v>
      </c>
      <c r="AK62" s="7">
        <f t="shared" si="18"/>
        <v>0</v>
      </c>
      <c r="AL62" s="7">
        <f t="shared" si="18"/>
        <v>0</v>
      </c>
      <c r="AM62" s="7">
        <f t="shared" si="18"/>
        <v>0</v>
      </c>
      <c r="AN62" s="7">
        <f t="shared" si="18"/>
        <v>0</v>
      </c>
      <c r="AO62" s="7">
        <f t="shared" si="18"/>
        <v>50000</v>
      </c>
      <c r="AP62" s="7">
        <f t="shared" si="18"/>
        <v>0</v>
      </c>
      <c r="AQ62" s="7">
        <f t="shared" si="18"/>
        <v>0</v>
      </c>
      <c r="AR62" s="7">
        <f t="shared" si="18"/>
        <v>0</v>
      </c>
      <c r="AS62" s="7">
        <f t="shared" si="18"/>
        <v>200000</v>
      </c>
      <c r="AT62" s="7"/>
      <c r="AU62" s="7"/>
      <c r="AV62" s="7"/>
      <c r="AW62" s="5" t="s">
        <v>80</v>
      </c>
    </row>
    <row r="63" spans="1:49" ht="47.45" customHeight="1" x14ac:dyDescent="0.25">
      <c r="A63" s="8" t="s">
        <v>52</v>
      </c>
      <c r="B63" s="9" t="s">
        <v>24</v>
      </c>
      <c r="C63" s="9" t="s">
        <v>29</v>
      </c>
      <c r="D63" s="9" t="s">
        <v>81</v>
      </c>
      <c r="E63" s="9" t="s">
        <v>53</v>
      </c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10"/>
      <c r="W63" s="10"/>
      <c r="X63" s="10"/>
      <c r="Y63" s="10"/>
      <c r="Z63" s="8" t="s">
        <v>52</v>
      </c>
      <c r="AA63" s="11">
        <f>AA64</f>
        <v>200000</v>
      </c>
      <c r="AB63" s="11">
        <f t="shared" ref="AB63:AS63" si="19">AB64</f>
        <v>0</v>
      </c>
      <c r="AC63" s="11">
        <f t="shared" si="19"/>
        <v>0</v>
      </c>
      <c r="AD63" s="11">
        <f t="shared" si="19"/>
        <v>0</v>
      </c>
      <c r="AE63" s="11">
        <f t="shared" si="19"/>
        <v>0</v>
      </c>
      <c r="AF63" s="11">
        <f t="shared" si="19"/>
        <v>0</v>
      </c>
      <c r="AG63" s="11">
        <f t="shared" si="19"/>
        <v>0</v>
      </c>
      <c r="AH63" s="11">
        <f t="shared" si="19"/>
        <v>0</v>
      </c>
      <c r="AI63" s="11">
        <f t="shared" si="19"/>
        <v>0</v>
      </c>
      <c r="AJ63" s="11">
        <f t="shared" si="19"/>
        <v>0</v>
      </c>
      <c r="AK63" s="11">
        <f t="shared" si="19"/>
        <v>0</v>
      </c>
      <c r="AL63" s="11">
        <f t="shared" si="19"/>
        <v>0</v>
      </c>
      <c r="AM63" s="11">
        <f t="shared" si="19"/>
        <v>0</v>
      </c>
      <c r="AN63" s="11">
        <f t="shared" si="19"/>
        <v>0</v>
      </c>
      <c r="AO63" s="11">
        <f t="shared" si="19"/>
        <v>50000</v>
      </c>
      <c r="AP63" s="11">
        <f t="shared" si="19"/>
        <v>0</v>
      </c>
      <c r="AQ63" s="11">
        <f t="shared" si="19"/>
        <v>0</v>
      </c>
      <c r="AR63" s="11">
        <f t="shared" si="19"/>
        <v>0</v>
      </c>
      <c r="AS63" s="11">
        <f t="shared" si="19"/>
        <v>200000</v>
      </c>
      <c r="AT63" s="11"/>
      <c r="AU63" s="11"/>
      <c r="AV63" s="11"/>
      <c r="AW63" s="8" t="s">
        <v>52</v>
      </c>
    </row>
    <row r="64" spans="1:49" ht="94.9" customHeight="1" x14ac:dyDescent="0.25">
      <c r="A64" s="16" t="s">
        <v>54</v>
      </c>
      <c r="B64" s="13" t="s">
        <v>24</v>
      </c>
      <c r="C64" s="13" t="s">
        <v>29</v>
      </c>
      <c r="D64" s="13" t="s">
        <v>81</v>
      </c>
      <c r="E64" s="13" t="s">
        <v>53</v>
      </c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 t="s">
        <v>38</v>
      </c>
      <c r="U64" s="13"/>
      <c r="V64" s="14"/>
      <c r="W64" s="14"/>
      <c r="X64" s="14"/>
      <c r="Y64" s="14"/>
      <c r="Z64" s="16" t="s">
        <v>54</v>
      </c>
      <c r="AA64" s="15">
        <v>200000</v>
      </c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>
        <v>50000</v>
      </c>
      <c r="AP64" s="15"/>
      <c r="AQ64" s="15"/>
      <c r="AR64" s="15"/>
      <c r="AS64" s="15">
        <v>200000</v>
      </c>
      <c r="AT64" s="15"/>
      <c r="AU64" s="15"/>
      <c r="AV64" s="15"/>
      <c r="AW64" s="16" t="s">
        <v>54</v>
      </c>
    </row>
    <row r="65" spans="1:50" ht="31.7" customHeight="1" x14ac:dyDescent="0.25">
      <c r="A65" s="5" t="s">
        <v>82</v>
      </c>
      <c r="B65" s="4" t="s">
        <v>24</v>
      </c>
      <c r="C65" s="4" t="s">
        <v>83</v>
      </c>
      <c r="D65" s="4" t="s">
        <v>27</v>
      </c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6"/>
      <c r="W65" s="6"/>
      <c r="X65" s="6"/>
      <c r="Y65" s="6"/>
      <c r="Z65" s="5" t="s">
        <v>82</v>
      </c>
      <c r="AA65" s="7">
        <f>AA66+AA69+AA72</f>
        <v>13810082.940000001</v>
      </c>
      <c r="AB65" s="7">
        <f t="shared" ref="AB65:AS65" si="20">AB66+AB69+AB72</f>
        <v>2119680</v>
      </c>
      <c r="AC65" s="7">
        <f t="shared" si="20"/>
        <v>2119680</v>
      </c>
      <c r="AD65" s="7">
        <f t="shared" si="20"/>
        <v>2119680</v>
      </c>
      <c r="AE65" s="7">
        <f t="shared" si="20"/>
        <v>2119680</v>
      </c>
      <c r="AF65" s="7">
        <f t="shared" si="20"/>
        <v>2119680</v>
      </c>
      <c r="AG65" s="7">
        <f t="shared" si="20"/>
        <v>2119680</v>
      </c>
      <c r="AH65" s="7">
        <f t="shared" si="20"/>
        <v>2119680</v>
      </c>
      <c r="AI65" s="7">
        <f t="shared" si="20"/>
        <v>2119680</v>
      </c>
      <c r="AJ65" s="7">
        <f t="shared" si="20"/>
        <v>2119680</v>
      </c>
      <c r="AK65" s="7">
        <f t="shared" si="20"/>
        <v>2119680</v>
      </c>
      <c r="AL65" s="7">
        <f t="shared" si="20"/>
        <v>2119680</v>
      </c>
      <c r="AM65" s="7">
        <f t="shared" si="20"/>
        <v>2119680</v>
      </c>
      <c r="AN65" s="7">
        <f t="shared" si="20"/>
        <v>2119680</v>
      </c>
      <c r="AO65" s="7">
        <f t="shared" si="20"/>
        <v>7474275</v>
      </c>
      <c r="AP65" s="7">
        <f t="shared" si="20"/>
        <v>2850000</v>
      </c>
      <c r="AQ65" s="7">
        <f t="shared" si="20"/>
        <v>2850000</v>
      </c>
      <c r="AR65" s="7">
        <f t="shared" si="20"/>
        <v>2850000</v>
      </c>
      <c r="AS65" s="7">
        <f t="shared" si="20"/>
        <v>5770000</v>
      </c>
      <c r="AT65" s="7"/>
      <c r="AU65" s="7"/>
      <c r="AV65" s="7"/>
      <c r="AW65" s="5" t="s">
        <v>82</v>
      </c>
    </row>
    <row r="66" spans="1:50" ht="15.75" customHeight="1" x14ac:dyDescent="0.25">
      <c r="A66" s="5" t="s">
        <v>84</v>
      </c>
      <c r="B66" s="4" t="s">
        <v>24</v>
      </c>
      <c r="C66" s="4" t="s">
        <v>83</v>
      </c>
      <c r="D66" s="4" t="s">
        <v>26</v>
      </c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6"/>
      <c r="W66" s="6"/>
      <c r="X66" s="6"/>
      <c r="Y66" s="6"/>
      <c r="Z66" s="5" t="s">
        <v>84</v>
      </c>
      <c r="AA66" s="7">
        <f>AA67</f>
        <v>900000</v>
      </c>
      <c r="AB66" s="7">
        <f t="shared" ref="AB66:AS66" si="21">AB67</f>
        <v>0</v>
      </c>
      <c r="AC66" s="7">
        <f t="shared" si="21"/>
        <v>0</v>
      </c>
      <c r="AD66" s="7">
        <f t="shared" si="21"/>
        <v>0</v>
      </c>
      <c r="AE66" s="7">
        <f t="shared" si="21"/>
        <v>0</v>
      </c>
      <c r="AF66" s="7">
        <f t="shared" si="21"/>
        <v>0</v>
      </c>
      <c r="AG66" s="7">
        <f t="shared" si="21"/>
        <v>0</v>
      </c>
      <c r="AH66" s="7">
        <f t="shared" si="21"/>
        <v>0</v>
      </c>
      <c r="AI66" s="7">
        <f t="shared" si="21"/>
        <v>0</v>
      </c>
      <c r="AJ66" s="7">
        <f t="shared" si="21"/>
        <v>0</v>
      </c>
      <c r="AK66" s="7">
        <f t="shared" si="21"/>
        <v>0</v>
      </c>
      <c r="AL66" s="7">
        <f t="shared" si="21"/>
        <v>0</v>
      </c>
      <c r="AM66" s="7">
        <f t="shared" si="21"/>
        <v>0</v>
      </c>
      <c r="AN66" s="7">
        <f t="shared" si="21"/>
        <v>0</v>
      </c>
      <c r="AO66" s="7">
        <f t="shared" si="21"/>
        <v>830000</v>
      </c>
      <c r="AP66" s="7">
        <f t="shared" si="21"/>
        <v>0</v>
      </c>
      <c r="AQ66" s="7">
        <f t="shared" si="21"/>
        <v>0</v>
      </c>
      <c r="AR66" s="7">
        <f t="shared" si="21"/>
        <v>0</v>
      </c>
      <c r="AS66" s="7">
        <f t="shared" si="21"/>
        <v>830000</v>
      </c>
      <c r="AT66" s="7"/>
      <c r="AU66" s="7"/>
      <c r="AV66" s="7"/>
      <c r="AW66" s="5" t="s">
        <v>84</v>
      </c>
    </row>
    <row r="67" spans="1:50" ht="47.45" customHeight="1" x14ac:dyDescent="0.25">
      <c r="A67" s="8" t="s">
        <v>52</v>
      </c>
      <c r="B67" s="9" t="s">
        <v>24</v>
      </c>
      <c r="C67" s="9" t="s">
        <v>83</v>
      </c>
      <c r="D67" s="9" t="s">
        <v>26</v>
      </c>
      <c r="E67" s="9" t="s">
        <v>53</v>
      </c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10"/>
      <c r="W67" s="10"/>
      <c r="X67" s="10"/>
      <c r="Y67" s="10"/>
      <c r="Z67" s="8" t="s">
        <v>52</v>
      </c>
      <c r="AA67" s="11">
        <f>AA68</f>
        <v>900000</v>
      </c>
      <c r="AB67" s="11">
        <f t="shared" ref="AB67:AS67" si="22">AB68</f>
        <v>0</v>
      </c>
      <c r="AC67" s="11">
        <f t="shared" si="22"/>
        <v>0</v>
      </c>
      <c r="AD67" s="11">
        <f t="shared" si="22"/>
        <v>0</v>
      </c>
      <c r="AE67" s="11">
        <f t="shared" si="22"/>
        <v>0</v>
      </c>
      <c r="AF67" s="11">
        <f t="shared" si="22"/>
        <v>0</v>
      </c>
      <c r="AG67" s="11">
        <f t="shared" si="22"/>
        <v>0</v>
      </c>
      <c r="AH67" s="11">
        <f t="shared" si="22"/>
        <v>0</v>
      </c>
      <c r="AI67" s="11">
        <f t="shared" si="22"/>
        <v>0</v>
      </c>
      <c r="AJ67" s="11">
        <f t="shared" si="22"/>
        <v>0</v>
      </c>
      <c r="AK67" s="11">
        <f t="shared" si="22"/>
        <v>0</v>
      </c>
      <c r="AL67" s="11">
        <f t="shared" si="22"/>
        <v>0</v>
      </c>
      <c r="AM67" s="11">
        <f t="shared" si="22"/>
        <v>0</v>
      </c>
      <c r="AN67" s="11">
        <f t="shared" si="22"/>
        <v>0</v>
      </c>
      <c r="AO67" s="11">
        <f t="shared" si="22"/>
        <v>830000</v>
      </c>
      <c r="AP67" s="11">
        <f t="shared" si="22"/>
        <v>0</v>
      </c>
      <c r="AQ67" s="11">
        <f t="shared" si="22"/>
        <v>0</v>
      </c>
      <c r="AR67" s="11">
        <f t="shared" si="22"/>
        <v>0</v>
      </c>
      <c r="AS67" s="11">
        <f t="shared" si="22"/>
        <v>830000</v>
      </c>
      <c r="AT67" s="11"/>
      <c r="AU67" s="11"/>
      <c r="AV67" s="11"/>
      <c r="AW67" s="8" t="s">
        <v>52</v>
      </c>
    </row>
    <row r="68" spans="1:50" ht="94.9" customHeight="1" x14ac:dyDescent="0.25">
      <c r="A68" s="16" t="s">
        <v>54</v>
      </c>
      <c r="B68" s="13" t="s">
        <v>24</v>
      </c>
      <c r="C68" s="13" t="s">
        <v>83</v>
      </c>
      <c r="D68" s="13" t="s">
        <v>26</v>
      </c>
      <c r="E68" s="13" t="s">
        <v>53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 t="s">
        <v>38</v>
      </c>
      <c r="U68" s="13"/>
      <c r="V68" s="14"/>
      <c r="W68" s="14"/>
      <c r="X68" s="14"/>
      <c r="Y68" s="14"/>
      <c r="Z68" s="16" t="s">
        <v>54</v>
      </c>
      <c r="AA68" s="15">
        <v>900000</v>
      </c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>
        <v>830000</v>
      </c>
      <c r="AP68" s="15"/>
      <c r="AQ68" s="15"/>
      <c r="AR68" s="15"/>
      <c r="AS68" s="15">
        <v>830000</v>
      </c>
      <c r="AT68" s="15"/>
      <c r="AU68" s="15"/>
      <c r="AV68" s="15"/>
      <c r="AW68" s="16" t="s">
        <v>54</v>
      </c>
    </row>
    <row r="69" spans="1:50" ht="15.75" customHeight="1" x14ac:dyDescent="0.25">
      <c r="A69" s="5" t="s">
        <v>85</v>
      </c>
      <c r="B69" s="4" t="s">
        <v>24</v>
      </c>
      <c r="C69" s="4" t="s">
        <v>83</v>
      </c>
      <c r="D69" s="4" t="s">
        <v>59</v>
      </c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6"/>
      <c r="W69" s="6"/>
      <c r="X69" s="6"/>
      <c r="Y69" s="6"/>
      <c r="Z69" s="5" t="s">
        <v>85</v>
      </c>
      <c r="AA69" s="7">
        <f>AA70</f>
        <v>590000</v>
      </c>
      <c r="AB69" s="7">
        <f t="shared" ref="AB69:AS69" si="23">AB70</f>
        <v>0</v>
      </c>
      <c r="AC69" s="7">
        <f t="shared" si="23"/>
        <v>0</v>
      </c>
      <c r="AD69" s="7">
        <f t="shared" si="23"/>
        <v>0</v>
      </c>
      <c r="AE69" s="7">
        <f t="shared" si="23"/>
        <v>0</v>
      </c>
      <c r="AF69" s="7">
        <f t="shared" si="23"/>
        <v>0</v>
      </c>
      <c r="AG69" s="7">
        <f t="shared" si="23"/>
        <v>0</v>
      </c>
      <c r="AH69" s="7">
        <f t="shared" si="23"/>
        <v>0</v>
      </c>
      <c r="AI69" s="7">
        <f t="shared" si="23"/>
        <v>0</v>
      </c>
      <c r="AJ69" s="7">
        <f t="shared" si="23"/>
        <v>0</v>
      </c>
      <c r="AK69" s="7">
        <f t="shared" si="23"/>
        <v>0</v>
      </c>
      <c r="AL69" s="7">
        <f t="shared" si="23"/>
        <v>0</v>
      </c>
      <c r="AM69" s="7">
        <f t="shared" si="23"/>
        <v>0</v>
      </c>
      <c r="AN69" s="7">
        <f t="shared" si="23"/>
        <v>0</v>
      </c>
      <c r="AO69" s="7">
        <f t="shared" si="23"/>
        <v>610000</v>
      </c>
      <c r="AP69" s="7">
        <f t="shared" si="23"/>
        <v>0</v>
      </c>
      <c r="AQ69" s="7">
        <f t="shared" si="23"/>
        <v>0</v>
      </c>
      <c r="AR69" s="7">
        <f t="shared" si="23"/>
        <v>0</v>
      </c>
      <c r="AS69" s="7">
        <f t="shared" si="23"/>
        <v>610000</v>
      </c>
      <c r="AT69" s="7"/>
      <c r="AU69" s="7"/>
      <c r="AV69" s="7"/>
      <c r="AW69" s="5" t="s">
        <v>85</v>
      </c>
    </row>
    <row r="70" spans="1:50" ht="47.45" customHeight="1" x14ac:dyDescent="0.25">
      <c r="A70" s="29" t="s">
        <v>52</v>
      </c>
      <c r="B70" s="9" t="s">
        <v>24</v>
      </c>
      <c r="C70" s="9" t="s">
        <v>83</v>
      </c>
      <c r="D70" s="9" t="s">
        <v>59</v>
      </c>
      <c r="E70" s="9" t="s">
        <v>53</v>
      </c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10"/>
      <c r="W70" s="10"/>
      <c r="X70" s="10"/>
      <c r="Y70" s="10"/>
      <c r="Z70" s="8" t="s">
        <v>52</v>
      </c>
      <c r="AA70" s="11">
        <f>AA71</f>
        <v>590000</v>
      </c>
      <c r="AB70" s="11">
        <f t="shared" ref="AB70:AS70" si="24">AB71</f>
        <v>0</v>
      </c>
      <c r="AC70" s="11">
        <f t="shared" si="24"/>
        <v>0</v>
      </c>
      <c r="AD70" s="11">
        <f t="shared" si="24"/>
        <v>0</v>
      </c>
      <c r="AE70" s="11">
        <f t="shared" si="24"/>
        <v>0</v>
      </c>
      <c r="AF70" s="11">
        <f t="shared" si="24"/>
        <v>0</v>
      </c>
      <c r="AG70" s="11">
        <f t="shared" si="24"/>
        <v>0</v>
      </c>
      <c r="AH70" s="11">
        <f t="shared" si="24"/>
        <v>0</v>
      </c>
      <c r="AI70" s="11">
        <f t="shared" si="24"/>
        <v>0</v>
      </c>
      <c r="AJ70" s="11">
        <f t="shared" si="24"/>
        <v>0</v>
      </c>
      <c r="AK70" s="11">
        <f t="shared" si="24"/>
        <v>0</v>
      </c>
      <c r="AL70" s="11">
        <f t="shared" si="24"/>
        <v>0</v>
      </c>
      <c r="AM70" s="11">
        <f t="shared" si="24"/>
        <v>0</v>
      </c>
      <c r="AN70" s="11">
        <f t="shared" si="24"/>
        <v>0</v>
      </c>
      <c r="AO70" s="11">
        <f t="shared" si="24"/>
        <v>610000</v>
      </c>
      <c r="AP70" s="11">
        <f t="shared" si="24"/>
        <v>0</v>
      </c>
      <c r="AQ70" s="11">
        <f t="shared" si="24"/>
        <v>0</v>
      </c>
      <c r="AR70" s="11">
        <f t="shared" si="24"/>
        <v>0</v>
      </c>
      <c r="AS70" s="11">
        <f t="shared" si="24"/>
        <v>610000</v>
      </c>
      <c r="AT70" s="11"/>
      <c r="AU70" s="11"/>
      <c r="AV70" s="11"/>
      <c r="AW70" s="8" t="s">
        <v>52</v>
      </c>
    </row>
    <row r="71" spans="1:50" ht="94.9" customHeight="1" x14ac:dyDescent="0.25">
      <c r="A71" s="16" t="s">
        <v>54</v>
      </c>
      <c r="B71" s="13" t="s">
        <v>24</v>
      </c>
      <c r="C71" s="13" t="s">
        <v>83</v>
      </c>
      <c r="D71" s="13" t="s">
        <v>59</v>
      </c>
      <c r="E71" s="13" t="s">
        <v>53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 t="s">
        <v>38</v>
      </c>
      <c r="U71" s="13"/>
      <c r="V71" s="14"/>
      <c r="W71" s="14"/>
      <c r="X71" s="14"/>
      <c r="Y71" s="14"/>
      <c r="Z71" s="16" t="s">
        <v>54</v>
      </c>
      <c r="AA71" s="15">
        <v>590000</v>
      </c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>
        <v>610000</v>
      </c>
      <c r="AP71" s="15"/>
      <c r="AQ71" s="15"/>
      <c r="AR71" s="15"/>
      <c r="AS71" s="15">
        <v>610000</v>
      </c>
      <c r="AT71" s="15"/>
      <c r="AU71" s="15"/>
      <c r="AV71" s="15"/>
      <c r="AW71" s="16" t="s">
        <v>54</v>
      </c>
    </row>
    <row r="72" spans="1:50" ht="15.75" customHeight="1" x14ac:dyDescent="0.25">
      <c r="A72" s="5" t="s">
        <v>86</v>
      </c>
      <c r="B72" s="4" t="s">
        <v>24</v>
      </c>
      <c r="C72" s="4" t="s">
        <v>83</v>
      </c>
      <c r="D72" s="4" t="s">
        <v>61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6"/>
      <c r="W72" s="6"/>
      <c r="X72" s="6"/>
      <c r="Y72" s="6"/>
      <c r="Z72" s="5" t="s">
        <v>86</v>
      </c>
      <c r="AA72" s="7">
        <f>AA73+AA76+AA84+AA78+AA80+AA82</f>
        <v>12320082.940000001</v>
      </c>
      <c r="AB72" s="7">
        <f t="shared" ref="AB72:AS72" si="25">AB73+AB76+AB84+AB78+AB80+AB82</f>
        <v>2119680</v>
      </c>
      <c r="AC72" s="7">
        <f t="shared" si="25"/>
        <v>2119680</v>
      </c>
      <c r="AD72" s="7">
        <f t="shared" si="25"/>
        <v>2119680</v>
      </c>
      <c r="AE72" s="7">
        <f t="shared" si="25"/>
        <v>2119680</v>
      </c>
      <c r="AF72" s="7">
        <f t="shared" si="25"/>
        <v>2119680</v>
      </c>
      <c r="AG72" s="7">
        <f t="shared" si="25"/>
        <v>2119680</v>
      </c>
      <c r="AH72" s="7">
        <f t="shared" si="25"/>
        <v>2119680</v>
      </c>
      <c r="AI72" s="7">
        <f t="shared" si="25"/>
        <v>2119680</v>
      </c>
      <c r="AJ72" s="7">
        <f t="shared" si="25"/>
        <v>2119680</v>
      </c>
      <c r="AK72" s="7">
        <f t="shared" si="25"/>
        <v>2119680</v>
      </c>
      <c r="AL72" s="7">
        <f t="shared" si="25"/>
        <v>2119680</v>
      </c>
      <c r="AM72" s="7">
        <f t="shared" si="25"/>
        <v>2119680</v>
      </c>
      <c r="AN72" s="7">
        <f t="shared" si="25"/>
        <v>2119680</v>
      </c>
      <c r="AO72" s="7">
        <f t="shared" si="25"/>
        <v>6034275</v>
      </c>
      <c r="AP72" s="7">
        <f t="shared" si="25"/>
        <v>2850000</v>
      </c>
      <c r="AQ72" s="7">
        <f t="shared" si="25"/>
        <v>2850000</v>
      </c>
      <c r="AR72" s="7">
        <f t="shared" si="25"/>
        <v>2850000</v>
      </c>
      <c r="AS72" s="7">
        <f t="shared" si="25"/>
        <v>4330000</v>
      </c>
      <c r="AT72" s="7"/>
      <c r="AU72" s="7"/>
      <c r="AV72" s="7"/>
      <c r="AW72" s="5" t="s">
        <v>86</v>
      </c>
    </row>
    <row r="73" spans="1:50" ht="47.45" customHeight="1" x14ac:dyDescent="0.25">
      <c r="A73" s="8" t="s">
        <v>87</v>
      </c>
      <c r="B73" s="9" t="s">
        <v>24</v>
      </c>
      <c r="C73" s="9" t="s">
        <v>83</v>
      </c>
      <c r="D73" s="9" t="s">
        <v>61</v>
      </c>
      <c r="E73" s="9" t="s">
        <v>88</v>
      </c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10"/>
      <c r="W73" s="10"/>
      <c r="X73" s="10"/>
      <c r="Y73" s="10"/>
      <c r="Z73" s="8" t="s">
        <v>87</v>
      </c>
      <c r="AA73" s="11">
        <f>AA74+AA75</f>
        <v>5432815.9400000004</v>
      </c>
      <c r="AB73" s="11">
        <f t="shared" ref="AB73:AS73" si="26">AB74+AB75</f>
        <v>0</v>
      </c>
      <c r="AC73" s="11">
        <f t="shared" si="26"/>
        <v>0</v>
      </c>
      <c r="AD73" s="11">
        <f t="shared" si="26"/>
        <v>0</v>
      </c>
      <c r="AE73" s="11">
        <f t="shared" si="26"/>
        <v>0</v>
      </c>
      <c r="AF73" s="11">
        <f t="shared" si="26"/>
        <v>0</v>
      </c>
      <c r="AG73" s="11">
        <f t="shared" si="26"/>
        <v>0</v>
      </c>
      <c r="AH73" s="11">
        <f t="shared" si="26"/>
        <v>0</v>
      </c>
      <c r="AI73" s="11">
        <f t="shared" si="26"/>
        <v>0</v>
      </c>
      <c r="AJ73" s="11">
        <f t="shared" si="26"/>
        <v>0</v>
      </c>
      <c r="AK73" s="11">
        <f t="shared" si="26"/>
        <v>0</v>
      </c>
      <c r="AL73" s="11">
        <f t="shared" si="26"/>
        <v>0</v>
      </c>
      <c r="AM73" s="11">
        <f t="shared" si="26"/>
        <v>0</v>
      </c>
      <c r="AN73" s="11">
        <f t="shared" si="26"/>
        <v>0</v>
      </c>
      <c r="AO73" s="11">
        <f t="shared" si="26"/>
        <v>2850000</v>
      </c>
      <c r="AP73" s="11">
        <f t="shared" si="26"/>
        <v>2850000</v>
      </c>
      <c r="AQ73" s="11">
        <f t="shared" si="26"/>
        <v>2850000</v>
      </c>
      <c r="AR73" s="11">
        <f t="shared" si="26"/>
        <v>2850000</v>
      </c>
      <c r="AS73" s="11">
        <f t="shared" si="26"/>
        <v>2850000</v>
      </c>
      <c r="AT73" s="11"/>
      <c r="AU73" s="11"/>
      <c r="AV73" s="11"/>
      <c r="AW73" s="8" t="s">
        <v>87</v>
      </c>
    </row>
    <row r="74" spans="1:50" ht="94.9" customHeight="1" x14ac:dyDescent="0.25">
      <c r="A74" s="16" t="s">
        <v>89</v>
      </c>
      <c r="B74" s="13" t="s">
        <v>24</v>
      </c>
      <c r="C74" s="13" t="s">
        <v>83</v>
      </c>
      <c r="D74" s="13" t="s">
        <v>61</v>
      </c>
      <c r="E74" s="13" t="s">
        <v>88</v>
      </c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 t="s">
        <v>38</v>
      </c>
      <c r="U74" s="13"/>
      <c r="V74" s="14"/>
      <c r="W74" s="14"/>
      <c r="X74" s="14"/>
      <c r="Y74" s="14"/>
      <c r="Z74" s="16" t="s">
        <v>89</v>
      </c>
      <c r="AA74" s="15">
        <v>5382815.9400000004</v>
      </c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>
        <v>2850000</v>
      </c>
      <c r="AP74" s="15">
        <v>2850000</v>
      </c>
      <c r="AQ74" s="15">
        <v>2850000</v>
      </c>
      <c r="AR74" s="15">
        <v>2850000</v>
      </c>
      <c r="AS74" s="15">
        <v>2850000</v>
      </c>
      <c r="AT74" s="15"/>
      <c r="AU74" s="15"/>
      <c r="AV74" s="15"/>
      <c r="AW74" s="16" t="s">
        <v>89</v>
      </c>
    </row>
    <row r="75" spans="1:50" ht="63.4" customHeight="1" x14ac:dyDescent="0.25">
      <c r="A75" s="16" t="s">
        <v>90</v>
      </c>
      <c r="B75" s="13" t="s">
        <v>24</v>
      </c>
      <c r="C75" s="13" t="s">
        <v>83</v>
      </c>
      <c r="D75" s="13" t="s">
        <v>61</v>
      </c>
      <c r="E75" s="13" t="s">
        <v>88</v>
      </c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 t="s">
        <v>40</v>
      </c>
      <c r="U75" s="13"/>
      <c r="V75" s="14"/>
      <c r="W75" s="14"/>
      <c r="X75" s="14"/>
      <c r="Y75" s="14"/>
      <c r="Z75" s="16" t="s">
        <v>90</v>
      </c>
      <c r="AA75" s="15">
        <v>50000</v>
      </c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>
        <v>0</v>
      </c>
      <c r="AP75" s="15"/>
      <c r="AQ75" s="15"/>
      <c r="AR75" s="15"/>
      <c r="AS75" s="15">
        <v>0</v>
      </c>
      <c r="AT75" s="15"/>
      <c r="AU75" s="15"/>
      <c r="AV75" s="15"/>
      <c r="AW75" s="16" t="s">
        <v>90</v>
      </c>
    </row>
    <row r="76" spans="1:50" ht="47.45" customHeight="1" x14ac:dyDescent="0.25">
      <c r="A76" s="8" t="s">
        <v>91</v>
      </c>
      <c r="B76" s="9" t="s">
        <v>24</v>
      </c>
      <c r="C76" s="9" t="s">
        <v>83</v>
      </c>
      <c r="D76" s="9" t="s">
        <v>61</v>
      </c>
      <c r="E76" s="9" t="s">
        <v>92</v>
      </c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10"/>
      <c r="W76" s="10"/>
      <c r="X76" s="10"/>
      <c r="Y76" s="10"/>
      <c r="Z76" s="8" t="s">
        <v>91</v>
      </c>
      <c r="AA76" s="11">
        <f t="shared" ref="AA76:AN76" si="27">AA77</f>
        <v>3460000</v>
      </c>
      <c r="AB76" s="11">
        <f t="shared" si="27"/>
        <v>0</v>
      </c>
      <c r="AC76" s="11">
        <f t="shared" si="27"/>
        <v>0</v>
      </c>
      <c r="AD76" s="11">
        <f t="shared" si="27"/>
        <v>0</v>
      </c>
      <c r="AE76" s="11">
        <f t="shared" si="27"/>
        <v>0</v>
      </c>
      <c r="AF76" s="11">
        <f t="shared" si="27"/>
        <v>0</v>
      </c>
      <c r="AG76" s="11">
        <f t="shared" si="27"/>
        <v>0</v>
      </c>
      <c r="AH76" s="11">
        <f t="shared" si="27"/>
        <v>0</v>
      </c>
      <c r="AI76" s="11">
        <f t="shared" si="27"/>
        <v>0</v>
      </c>
      <c r="AJ76" s="11">
        <f t="shared" si="27"/>
        <v>0</v>
      </c>
      <c r="AK76" s="11">
        <f t="shared" si="27"/>
        <v>0</v>
      </c>
      <c r="AL76" s="11">
        <f t="shared" si="27"/>
        <v>0</v>
      </c>
      <c r="AM76" s="11">
        <f t="shared" si="27"/>
        <v>0</v>
      </c>
      <c r="AN76" s="11">
        <f t="shared" si="27"/>
        <v>0</v>
      </c>
      <c r="AO76" s="11">
        <f>AO77</f>
        <v>984595</v>
      </c>
      <c r="AP76" s="11">
        <f t="shared" ref="AP76:AS76" si="28">AP77</f>
        <v>0</v>
      </c>
      <c r="AQ76" s="11">
        <f t="shared" si="28"/>
        <v>0</v>
      </c>
      <c r="AR76" s="11">
        <f t="shared" si="28"/>
        <v>0</v>
      </c>
      <c r="AS76" s="11">
        <f t="shared" si="28"/>
        <v>1400000</v>
      </c>
      <c r="AT76" s="11"/>
      <c r="AU76" s="11"/>
      <c r="AV76" s="11"/>
      <c r="AW76" s="8" t="s">
        <v>91</v>
      </c>
    </row>
    <row r="77" spans="1:50" ht="94.9" customHeight="1" x14ac:dyDescent="0.25">
      <c r="A77" s="16" t="s">
        <v>93</v>
      </c>
      <c r="B77" s="13" t="s">
        <v>24</v>
      </c>
      <c r="C77" s="13" t="s">
        <v>83</v>
      </c>
      <c r="D77" s="13" t="s">
        <v>61</v>
      </c>
      <c r="E77" s="13" t="s">
        <v>92</v>
      </c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 t="s">
        <v>38</v>
      </c>
      <c r="U77" s="13"/>
      <c r="V77" s="14"/>
      <c r="W77" s="14"/>
      <c r="X77" s="14"/>
      <c r="Y77" s="14"/>
      <c r="Z77" s="16" t="s">
        <v>93</v>
      </c>
      <c r="AA77" s="15">
        <v>3460000</v>
      </c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>
        <v>984595</v>
      </c>
      <c r="AP77" s="15"/>
      <c r="AQ77" s="15"/>
      <c r="AR77" s="15"/>
      <c r="AS77" s="15">
        <v>1400000</v>
      </c>
      <c r="AT77" s="15"/>
      <c r="AU77" s="15"/>
      <c r="AV77" s="15"/>
      <c r="AW77" s="16" t="s">
        <v>93</v>
      </c>
    </row>
    <row r="78" spans="1:50" ht="120.75" customHeight="1" x14ac:dyDescent="0.25">
      <c r="A78" s="40" t="s">
        <v>74</v>
      </c>
      <c r="B78" s="13" t="s">
        <v>24</v>
      </c>
      <c r="C78" s="13" t="s">
        <v>83</v>
      </c>
      <c r="D78" s="13" t="s">
        <v>61</v>
      </c>
      <c r="E78" s="43" t="s">
        <v>75</v>
      </c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4"/>
      <c r="W78" s="14"/>
      <c r="X78" s="14"/>
      <c r="Y78" s="14"/>
      <c r="Z78" s="16"/>
      <c r="AA78" s="44">
        <f>AA79</f>
        <v>1227587</v>
      </c>
      <c r="AB78" s="44">
        <f t="shared" ref="AB78:AS78" si="29">AB79</f>
        <v>0</v>
      </c>
      <c r="AC78" s="44">
        <f t="shared" si="29"/>
        <v>0</v>
      </c>
      <c r="AD78" s="44">
        <f t="shared" si="29"/>
        <v>0</v>
      </c>
      <c r="AE78" s="44">
        <f t="shared" si="29"/>
        <v>0</v>
      </c>
      <c r="AF78" s="44">
        <f t="shared" si="29"/>
        <v>0</v>
      </c>
      <c r="AG78" s="44">
        <f t="shared" si="29"/>
        <v>0</v>
      </c>
      <c r="AH78" s="44">
        <f t="shared" si="29"/>
        <v>0</v>
      </c>
      <c r="AI78" s="44">
        <f t="shared" si="29"/>
        <v>0</v>
      </c>
      <c r="AJ78" s="44">
        <f t="shared" si="29"/>
        <v>0</v>
      </c>
      <c r="AK78" s="44">
        <f t="shared" si="29"/>
        <v>0</v>
      </c>
      <c r="AL78" s="44">
        <f t="shared" si="29"/>
        <v>0</v>
      </c>
      <c r="AM78" s="44">
        <f t="shared" si="29"/>
        <v>0</v>
      </c>
      <c r="AN78" s="44">
        <f t="shared" si="29"/>
        <v>0</v>
      </c>
      <c r="AO78" s="44">
        <f t="shared" si="29"/>
        <v>0</v>
      </c>
      <c r="AP78" s="44">
        <f t="shared" si="29"/>
        <v>0</v>
      </c>
      <c r="AQ78" s="44">
        <f t="shared" si="29"/>
        <v>0</v>
      </c>
      <c r="AR78" s="44">
        <f t="shared" si="29"/>
        <v>0</v>
      </c>
      <c r="AS78" s="44">
        <f t="shared" si="29"/>
        <v>0</v>
      </c>
      <c r="AT78" s="15"/>
      <c r="AU78" s="15"/>
      <c r="AV78" s="15"/>
      <c r="AW78" s="16"/>
    </row>
    <row r="79" spans="1:50" ht="162.75" customHeight="1" x14ac:dyDescent="0.25">
      <c r="A79" s="42" t="s">
        <v>76</v>
      </c>
      <c r="B79" s="13" t="s">
        <v>24</v>
      </c>
      <c r="C79" s="13" t="s">
        <v>83</v>
      </c>
      <c r="D79" s="13" t="s">
        <v>61</v>
      </c>
      <c r="E79" s="27" t="s">
        <v>75</v>
      </c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 t="s">
        <v>38</v>
      </c>
      <c r="U79" s="13"/>
      <c r="V79" s="14"/>
      <c r="W79" s="14"/>
      <c r="X79" s="14"/>
      <c r="Y79" s="14"/>
      <c r="Z79" s="16"/>
      <c r="AA79" s="45">
        <v>1227587</v>
      </c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>
        <v>0</v>
      </c>
      <c r="AP79" s="45"/>
      <c r="AQ79" s="45"/>
      <c r="AR79" s="45"/>
      <c r="AS79" s="45">
        <v>0</v>
      </c>
      <c r="AT79" s="15"/>
      <c r="AU79" s="15"/>
      <c r="AV79" s="15"/>
      <c r="AW79" s="16"/>
      <c r="AX79" s="46"/>
    </row>
    <row r="80" spans="1:50" ht="157.5" hidden="1" customHeight="1" x14ac:dyDescent="0.25">
      <c r="A80" s="41" t="s">
        <v>77</v>
      </c>
      <c r="B80" s="13" t="s">
        <v>24</v>
      </c>
      <c r="C80" s="13" t="s">
        <v>83</v>
      </c>
      <c r="D80" s="13" t="s">
        <v>61</v>
      </c>
      <c r="E80" s="43" t="s">
        <v>78</v>
      </c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4"/>
      <c r="W80" s="14"/>
      <c r="X80" s="14"/>
      <c r="Y80" s="14"/>
      <c r="Z80" s="16"/>
      <c r="AA80" s="44">
        <f>AA81</f>
        <v>0</v>
      </c>
      <c r="AB80" s="44">
        <f t="shared" ref="AB80:AS80" si="30">AB81</f>
        <v>0</v>
      </c>
      <c r="AC80" s="44">
        <f t="shared" si="30"/>
        <v>0</v>
      </c>
      <c r="AD80" s="44">
        <f t="shared" si="30"/>
        <v>0</v>
      </c>
      <c r="AE80" s="44">
        <f t="shared" si="30"/>
        <v>0</v>
      </c>
      <c r="AF80" s="44">
        <f t="shared" si="30"/>
        <v>0</v>
      </c>
      <c r="AG80" s="44">
        <f t="shared" si="30"/>
        <v>0</v>
      </c>
      <c r="AH80" s="44">
        <f t="shared" si="30"/>
        <v>0</v>
      </c>
      <c r="AI80" s="44">
        <f t="shared" si="30"/>
        <v>0</v>
      </c>
      <c r="AJ80" s="44">
        <f t="shared" si="30"/>
        <v>0</v>
      </c>
      <c r="AK80" s="44">
        <f t="shared" si="30"/>
        <v>0</v>
      </c>
      <c r="AL80" s="44">
        <f t="shared" si="30"/>
        <v>0</v>
      </c>
      <c r="AM80" s="44">
        <f t="shared" si="30"/>
        <v>0</v>
      </c>
      <c r="AN80" s="44">
        <f t="shared" si="30"/>
        <v>0</v>
      </c>
      <c r="AO80" s="44">
        <f t="shared" si="30"/>
        <v>0</v>
      </c>
      <c r="AP80" s="44">
        <f t="shared" si="30"/>
        <v>0</v>
      </c>
      <c r="AQ80" s="44">
        <f t="shared" si="30"/>
        <v>0</v>
      </c>
      <c r="AR80" s="44">
        <f t="shared" si="30"/>
        <v>0</v>
      </c>
      <c r="AS80" s="44">
        <f t="shared" si="30"/>
        <v>0</v>
      </c>
      <c r="AT80" s="15"/>
      <c r="AU80" s="15"/>
      <c r="AV80" s="15"/>
      <c r="AW80" s="16"/>
    </row>
    <row r="81" spans="1:49" ht="195.75" hidden="1" customHeight="1" x14ac:dyDescent="0.25">
      <c r="A81" s="42" t="s">
        <v>79</v>
      </c>
      <c r="B81" s="13" t="s">
        <v>24</v>
      </c>
      <c r="C81" s="13" t="s">
        <v>83</v>
      </c>
      <c r="D81" s="13" t="s">
        <v>61</v>
      </c>
      <c r="E81" s="27" t="s">
        <v>78</v>
      </c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 t="s">
        <v>38</v>
      </c>
      <c r="U81" s="13"/>
      <c r="V81" s="14"/>
      <c r="W81" s="14"/>
      <c r="X81" s="14"/>
      <c r="Y81" s="14"/>
      <c r="Z81" s="16"/>
      <c r="AA81" s="45">
        <v>0</v>
      </c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>
        <v>0</v>
      </c>
      <c r="AP81" s="45"/>
      <c r="AQ81" s="45"/>
      <c r="AR81" s="45"/>
      <c r="AS81" s="45">
        <v>0</v>
      </c>
      <c r="AT81" s="15"/>
      <c r="AU81" s="15"/>
      <c r="AV81" s="15"/>
      <c r="AW81" s="16"/>
    </row>
    <row r="82" spans="1:49" ht="37.5" customHeight="1" x14ac:dyDescent="0.25">
      <c r="A82" s="40" t="s">
        <v>163</v>
      </c>
      <c r="B82" s="13" t="s">
        <v>24</v>
      </c>
      <c r="C82" s="13" t="s">
        <v>83</v>
      </c>
      <c r="D82" s="13" t="s">
        <v>61</v>
      </c>
      <c r="E82" s="43" t="s">
        <v>165</v>
      </c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4"/>
      <c r="W82" s="14"/>
      <c r="X82" s="14"/>
      <c r="Y82" s="14"/>
      <c r="Z82" s="16"/>
      <c r="AA82" s="44">
        <f t="shared" ref="AA82:AS82" si="31">AA83</f>
        <v>2119680</v>
      </c>
      <c r="AB82" s="44">
        <f t="shared" si="31"/>
        <v>2119680</v>
      </c>
      <c r="AC82" s="44">
        <f t="shared" si="31"/>
        <v>2119680</v>
      </c>
      <c r="AD82" s="44">
        <f t="shared" si="31"/>
        <v>2119680</v>
      </c>
      <c r="AE82" s="44">
        <f t="shared" si="31"/>
        <v>2119680</v>
      </c>
      <c r="AF82" s="44">
        <f t="shared" si="31"/>
        <v>2119680</v>
      </c>
      <c r="AG82" s="44">
        <f t="shared" si="31"/>
        <v>2119680</v>
      </c>
      <c r="AH82" s="44">
        <f t="shared" si="31"/>
        <v>2119680</v>
      </c>
      <c r="AI82" s="44">
        <f t="shared" si="31"/>
        <v>2119680</v>
      </c>
      <c r="AJ82" s="44">
        <f t="shared" si="31"/>
        <v>2119680</v>
      </c>
      <c r="AK82" s="44">
        <f t="shared" si="31"/>
        <v>2119680</v>
      </c>
      <c r="AL82" s="44">
        <f t="shared" si="31"/>
        <v>2119680</v>
      </c>
      <c r="AM82" s="44">
        <f t="shared" si="31"/>
        <v>2119680</v>
      </c>
      <c r="AN82" s="44">
        <f t="shared" si="31"/>
        <v>2119680</v>
      </c>
      <c r="AO82" s="44">
        <f t="shared" si="31"/>
        <v>2119680</v>
      </c>
      <c r="AP82" s="44">
        <f t="shared" si="31"/>
        <v>0</v>
      </c>
      <c r="AQ82" s="44">
        <f t="shared" si="31"/>
        <v>0</v>
      </c>
      <c r="AR82" s="44">
        <f t="shared" si="31"/>
        <v>0</v>
      </c>
      <c r="AS82" s="44">
        <f t="shared" si="31"/>
        <v>0</v>
      </c>
      <c r="AT82" s="15"/>
      <c r="AU82" s="15"/>
      <c r="AV82" s="15"/>
      <c r="AW82" s="16"/>
    </row>
    <row r="83" spans="1:49" ht="93.75" customHeight="1" x14ac:dyDescent="0.25">
      <c r="A83" s="42" t="s">
        <v>164</v>
      </c>
      <c r="B83" s="13" t="s">
        <v>24</v>
      </c>
      <c r="C83" s="13" t="s">
        <v>83</v>
      </c>
      <c r="D83" s="13" t="s">
        <v>61</v>
      </c>
      <c r="E83" s="27" t="s">
        <v>165</v>
      </c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 t="s">
        <v>38</v>
      </c>
      <c r="U83" s="13"/>
      <c r="V83" s="14"/>
      <c r="W83" s="14"/>
      <c r="X83" s="14"/>
      <c r="Y83" s="14"/>
      <c r="Z83" s="16"/>
      <c r="AA83" s="45">
        <v>2119680</v>
      </c>
      <c r="AB83" s="45">
        <v>2119680</v>
      </c>
      <c r="AC83" s="45">
        <v>2119680</v>
      </c>
      <c r="AD83" s="45">
        <v>2119680</v>
      </c>
      <c r="AE83" s="45">
        <v>2119680</v>
      </c>
      <c r="AF83" s="45">
        <v>2119680</v>
      </c>
      <c r="AG83" s="45">
        <v>2119680</v>
      </c>
      <c r="AH83" s="45">
        <v>2119680</v>
      </c>
      <c r="AI83" s="45">
        <v>2119680</v>
      </c>
      <c r="AJ83" s="45">
        <v>2119680</v>
      </c>
      <c r="AK83" s="45">
        <v>2119680</v>
      </c>
      <c r="AL83" s="45">
        <v>2119680</v>
      </c>
      <c r="AM83" s="45">
        <v>2119680</v>
      </c>
      <c r="AN83" s="45">
        <v>2119680</v>
      </c>
      <c r="AO83" s="45">
        <v>2119680</v>
      </c>
      <c r="AP83" s="45"/>
      <c r="AQ83" s="45"/>
      <c r="AR83" s="45"/>
      <c r="AS83" s="45"/>
      <c r="AT83" s="15"/>
      <c r="AU83" s="15"/>
      <c r="AV83" s="15"/>
      <c r="AW83" s="16"/>
    </row>
    <row r="84" spans="1:49" ht="47.45" customHeight="1" x14ac:dyDescent="0.25">
      <c r="A84" s="8" t="s">
        <v>94</v>
      </c>
      <c r="B84" s="9" t="s">
        <v>24</v>
      </c>
      <c r="C84" s="9" t="s">
        <v>83</v>
      </c>
      <c r="D84" s="9" t="s">
        <v>61</v>
      </c>
      <c r="E84" s="9" t="s">
        <v>95</v>
      </c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10"/>
      <c r="W84" s="10"/>
      <c r="X84" s="10"/>
      <c r="Y84" s="10"/>
      <c r="Z84" s="8" t="s">
        <v>94</v>
      </c>
      <c r="AA84" s="11">
        <f>AA85</f>
        <v>80000</v>
      </c>
      <c r="AB84" s="11">
        <f t="shared" ref="AB84:AS84" si="32">AB85</f>
        <v>0</v>
      </c>
      <c r="AC84" s="11">
        <f t="shared" si="32"/>
        <v>0</v>
      </c>
      <c r="AD84" s="11">
        <f t="shared" si="32"/>
        <v>0</v>
      </c>
      <c r="AE84" s="11">
        <f t="shared" si="32"/>
        <v>0</v>
      </c>
      <c r="AF84" s="11">
        <f t="shared" si="32"/>
        <v>0</v>
      </c>
      <c r="AG84" s="11">
        <f t="shared" si="32"/>
        <v>0</v>
      </c>
      <c r="AH84" s="11">
        <f t="shared" si="32"/>
        <v>0</v>
      </c>
      <c r="AI84" s="11">
        <f t="shared" si="32"/>
        <v>0</v>
      </c>
      <c r="AJ84" s="11">
        <f t="shared" si="32"/>
        <v>0</v>
      </c>
      <c r="AK84" s="11">
        <f t="shared" si="32"/>
        <v>0</v>
      </c>
      <c r="AL84" s="11">
        <f t="shared" si="32"/>
        <v>0</v>
      </c>
      <c r="AM84" s="11">
        <f t="shared" si="32"/>
        <v>0</v>
      </c>
      <c r="AN84" s="11">
        <f t="shared" si="32"/>
        <v>0</v>
      </c>
      <c r="AO84" s="11">
        <f t="shared" si="32"/>
        <v>80000</v>
      </c>
      <c r="AP84" s="11">
        <f t="shared" si="32"/>
        <v>0</v>
      </c>
      <c r="AQ84" s="11">
        <f t="shared" si="32"/>
        <v>0</v>
      </c>
      <c r="AR84" s="11">
        <f t="shared" si="32"/>
        <v>0</v>
      </c>
      <c r="AS84" s="11">
        <f t="shared" si="32"/>
        <v>80000</v>
      </c>
      <c r="AT84" s="11"/>
      <c r="AU84" s="11"/>
      <c r="AV84" s="11"/>
      <c r="AW84" s="8" t="s">
        <v>94</v>
      </c>
    </row>
    <row r="85" spans="1:49" ht="63.4" customHeight="1" x14ac:dyDescent="0.25">
      <c r="A85" s="16" t="s">
        <v>96</v>
      </c>
      <c r="B85" s="13" t="s">
        <v>24</v>
      </c>
      <c r="C85" s="13" t="s">
        <v>83</v>
      </c>
      <c r="D85" s="13" t="s">
        <v>61</v>
      </c>
      <c r="E85" s="13" t="s">
        <v>95</v>
      </c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 t="s">
        <v>44</v>
      </c>
      <c r="U85" s="13"/>
      <c r="V85" s="14"/>
      <c r="W85" s="14"/>
      <c r="X85" s="14"/>
      <c r="Y85" s="14"/>
      <c r="Z85" s="16" t="s">
        <v>96</v>
      </c>
      <c r="AA85" s="15">
        <v>80000</v>
      </c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>
        <v>80000</v>
      </c>
      <c r="AP85" s="15"/>
      <c r="AQ85" s="15"/>
      <c r="AR85" s="15"/>
      <c r="AS85" s="15">
        <v>80000</v>
      </c>
      <c r="AT85" s="15"/>
      <c r="AU85" s="15"/>
      <c r="AV85" s="15"/>
      <c r="AW85" s="16" t="s">
        <v>96</v>
      </c>
    </row>
    <row r="86" spans="1:49" ht="15.75" customHeight="1" x14ac:dyDescent="0.25">
      <c r="A86" s="5" t="s">
        <v>97</v>
      </c>
      <c r="B86" s="4" t="s">
        <v>24</v>
      </c>
      <c r="C86" s="4" t="s">
        <v>98</v>
      </c>
      <c r="D86" s="4" t="s">
        <v>27</v>
      </c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6"/>
      <c r="W86" s="6"/>
      <c r="X86" s="6"/>
      <c r="Y86" s="6"/>
      <c r="Z86" s="5" t="s">
        <v>97</v>
      </c>
      <c r="AA86" s="7">
        <f>AA87</f>
        <v>16016672</v>
      </c>
      <c r="AB86" s="7">
        <f t="shared" ref="AB86:AS86" si="33">AB87</f>
        <v>4416035</v>
      </c>
      <c r="AC86" s="7">
        <f t="shared" si="33"/>
        <v>4416035</v>
      </c>
      <c r="AD86" s="7">
        <f t="shared" si="33"/>
        <v>4416035</v>
      </c>
      <c r="AE86" s="7">
        <f t="shared" si="33"/>
        <v>4416035</v>
      </c>
      <c r="AF86" s="7">
        <f t="shared" si="33"/>
        <v>4416035</v>
      </c>
      <c r="AG86" s="7">
        <f t="shared" si="33"/>
        <v>4416035</v>
      </c>
      <c r="AH86" s="7">
        <f t="shared" si="33"/>
        <v>4416035</v>
      </c>
      <c r="AI86" s="7">
        <f t="shared" si="33"/>
        <v>4416035</v>
      </c>
      <c r="AJ86" s="7">
        <f t="shared" si="33"/>
        <v>4416035</v>
      </c>
      <c r="AK86" s="7">
        <f t="shared" si="33"/>
        <v>4416035</v>
      </c>
      <c r="AL86" s="7">
        <f t="shared" si="33"/>
        <v>4416035</v>
      </c>
      <c r="AM86" s="7">
        <f t="shared" si="33"/>
        <v>4416035</v>
      </c>
      <c r="AN86" s="7">
        <f t="shared" si="33"/>
        <v>4416035</v>
      </c>
      <c r="AO86" s="7">
        <f t="shared" si="33"/>
        <v>11356546</v>
      </c>
      <c r="AP86" s="7">
        <f t="shared" si="33"/>
        <v>4416035</v>
      </c>
      <c r="AQ86" s="7">
        <f t="shared" si="33"/>
        <v>4416035</v>
      </c>
      <c r="AR86" s="7">
        <f t="shared" si="33"/>
        <v>4416035</v>
      </c>
      <c r="AS86" s="7">
        <f t="shared" si="33"/>
        <v>11561946</v>
      </c>
      <c r="AT86" s="7"/>
      <c r="AU86" s="7"/>
      <c r="AV86" s="7"/>
      <c r="AW86" s="5" t="s">
        <v>97</v>
      </c>
    </row>
    <row r="87" spans="1:49" ht="15.75" customHeight="1" x14ac:dyDescent="0.25">
      <c r="A87" s="5" t="s">
        <v>99</v>
      </c>
      <c r="B87" s="4" t="s">
        <v>24</v>
      </c>
      <c r="C87" s="4" t="s">
        <v>98</v>
      </c>
      <c r="D87" s="4" t="s">
        <v>26</v>
      </c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6"/>
      <c r="W87" s="6"/>
      <c r="X87" s="6"/>
      <c r="Y87" s="6"/>
      <c r="Z87" s="5" t="s">
        <v>99</v>
      </c>
      <c r="AA87" s="7">
        <f>AA88+AA93+AA95+AA99+AA101+AA91</f>
        <v>16016672</v>
      </c>
      <c r="AB87" s="7">
        <f t="shared" ref="AB87:AS87" si="34">AB88+AB93+AB95+AB99+AB101</f>
        <v>4416035</v>
      </c>
      <c r="AC87" s="7">
        <f t="shared" si="34"/>
        <v>4416035</v>
      </c>
      <c r="AD87" s="7">
        <f t="shared" si="34"/>
        <v>4416035</v>
      </c>
      <c r="AE87" s="7">
        <f t="shared" si="34"/>
        <v>4416035</v>
      </c>
      <c r="AF87" s="7">
        <f t="shared" si="34"/>
        <v>4416035</v>
      </c>
      <c r="AG87" s="7">
        <f t="shared" si="34"/>
        <v>4416035</v>
      </c>
      <c r="AH87" s="7">
        <f t="shared" si="34"/>
        <v>4416035</v>
      </c>
      <c r="AI87" s="7">
        <f t="shared" si="34"/>
        <v>4416035</v>
      </c>
      <c r="AJ87" s="7">
        <f t="shared" si="34"/>
        <v>4416035</v>
      </c>
      <c r="AK87" s="7">
        <f t="shared" si="34"/>
        <v>4416035</v>
      </c>
      <c r="AL87" s="7">
        <f t="shared" si="34"/>
        <v>4416035</v>
      </c>
      <c r="AM87" s="7">
        <f t="shared" si="34"/>
        <v>4416035</v>
      </c>
      <c r="AN87" s="7">
        <f t="shared" si="34"/>
        <v>4416035</v>
      </c>
      <c r="AO87" s="7">
        <f t="shared" si="34"/>
        <v>11356546</v>
      </c>
      <c r="AP87" s="7">
        <f t="shared" si="34"/>
        <v>4416035</v>
      </c>
      <c r="AQ87" s="7">
        <f t="shared" si="34"/>
        <v>4416035</v>
      </c>
      <c r="AR87" s="7">
        <f t="shared" si="34"/>
        <v>4416035</v>
      </c>
      <c r="AS87" s="7">
        <f t="shared" si="34"/>
        <v>11561946</v>
      </c>
      <c r="AT87" s="7"/>
      <c r="AU87" s="7"/>
      <c r="AV87" s="7"/>
      <c r="AW87" s="5" t="s">
        <v>99</v>
      </c>
    </row>
    <row r="88" spans="1:49" ht="47.45" customHeight="1" x14ac:dyDescent="0.25">
      <c r="A88" s="8" t="s">
        <v>100</v>
      </c>
      <c r="B88" s="9" t="s">
        <v>24</v>
      </c>
      <c r="C88" s="9" t="s">
        <v>98</v>
      </c>
      <c r="D88" s="9" t="s">
        <v>26</v>
      </c>
      <c r="E88" s="9" t="s">
        <v>101</v>
      </c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10"/>
      <c r="W88" s="10"/>
      <c r="X88" s="10"/>
      <c r="Y88" s="10"/>
      <c r="Z88" s="8" t="s">
        <v>100</v>
      </c>
      <c r="AA88" s="11">
        <f>AA89+AA90</f>
        <v>1022175</v>
      </c>
      <c r="AB88" s="11">
        <f t="shared" ref="AB88:AS88" si="35">AB89+AB90</f>
        <v>887175</v>
      </c>
      <c r="AC88" s="11">
        <f t="shared" si="35"/>
        <v>887175</v>
      </c>
      <c r="AD88" s="11">
        <f t="shared" si="35"/>
        <v>887175</v>
      </c>
      <c r="AE88" s="11">
        <f t="shared" si="35"/>
        <v>887175</v>
      </c>
      <c r="AF88" s="11">
        <f t="shared" si="35"/>
        <v>887175</v>
      </c>
      <c r="AG88" s="11">
        <f t="shared" si="35"/>
        <v>887175</v>
      </c>
      <c r="AH88" s="11">
        <f t="shared" si="35"/>
        <v>887175</v>
      </c>
      <c r="AI88" s="11">
        <f t="shared" si="35"/>
        <v>887175</v>
      </c>
      <c r="AJ88" s="11">
        <f t="shared" si="35"/>
        <v>887175</v>
      </c>
      <c r="AK88" s="11">
        <f t="shared" si="35"/>
        <v>887175</v>
      </c>
      <c r="AL88" s="11">
        <f t="shared" si="35"/>
        <v>887175</v>
      </c>
      <c r="AM88" s="11">
        <f t="shared" si="35"/>
        <v>887175</v>
      </c>
      <c r="AN88" s="11">
        <f t="shared" si="35"/>
        <v>887175</v>
      </c>
      <c r="AO88" s="11">
        <f t="shared" si="35"/>
        <v>1022174</v>
      </c>
      <c r="AP88" s="11">
        <f t="shared" si="35"/>
        <v>887175</v>
      </c>
      <c r="AQ88" s="11">
        <f t="shared" si="35"/>
        <v>887175</v>
      </c>
      <c r="AR88" s="11">
        <f t="shared" si="35"/>
        <v>887175</v>
      </c>
      <c r="AS88" s="11">
        <f t="shared" si="35"/>
        <v>992174</v>
      </c>
      <c r="AT88" s="11"/>
      <c r="AU88" s="11"/>
      <c r="AV88" s="11"/>
      <c r="AW88" s="8" t="s">
        <v>100</v>
      </c>
    </row>
    <row r="89" spans="1:49" ht="139.5" customHeight="1" x14ac:dyDescent="0.25">
      <c r="A89" s="16" t="s">
        <v>102</v>
      </c>
      <c r="B89" s="13" t="s">
        <v>24</v>
      </c>
      <c r="C89" s="13" t="s">
        <v>98</v>
      </c>
      <c r="D89" s="13" t="s">
        <v>26</v>
      </c>
      <c r="E89" s="13" t="s">
        <v>101</v>
      </c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 t="s">
        <v>33</v>
      </c>
      <c r="U89" s="13"/>
      <c r="V89" s="14"/>
      <c r="W89" s="14"/>
      <c r="X89" s="14"/>
      <c r="Y89" s="14"/>
      <c r="Z89" s="16" t="s">
        <v>102</v>
      </c>
      <c r="AA89" s="15">
        <v>817175</v>
      </c>
      <c r="AB89" s="15">
        <v>887175</v>
      </c>
      <c r="AC89" s="15">
        <v>887175</v>
      </c>
      <c r="AD89" s="15">
        <v>887175</v>
      </c>
      <c r="AE89" s="15">
        <v>887175</v>
      </c>
      <c r="AF89" s="15">
        <v>887175</v>
      </c>
      <c r="AG89" s="15">
        <v>887175</v>
      </c>
      <c r="AH89" s="15">
        <v>887175</v>
      </c>
      <c r="AI89" s="15">
        <v>887175</v>
      </c>
      <c r="AJ89" s="15">
        <v>887175</v>
      </c>
      <c r="AK89" s="15">
        <v>887175</v>
      </c>
      <c r="AL89" s="15">
        <v>887175</v>
      </c>
      <c r="AM89" s="15">
        <v>887175</v>
      </c>
      <c r="AN89" s="15">
        <v>887175</v>
      </c>
      <c r="AO89" s="15">
        <v>887174</v>
      </c>
      <c r="AP89" s="15">
        <v>887175</v>
      </c>
      <c r="AQ89" s="15">
        <v>887175</v>
      </c>
      <c r="AR89" s="15">
        <v>887175</v>
      </c>
      <c r="AS89" s="15">
        <v>887174</v>
      </c>
      <c r="AT89" s="15"/>
      <c r="AU89" s="15"/>
      <c r="AV89" s="15"/>
      <c r="AW89" s="16" t="s">
        <v>102</v>
      </c>
    </row>
    <row r="90" spans="1:49" ht="94.9" customHeight="1" x14ac:dyDescent="0.25">
      <c r="A90" s="16" t="s">
        <v>103</v>
      </c>
      <c r="B90" s="13" t="s">
        <v>24</v>
      </c>
      <c r="C90" s="13" t="s">
        <v>98</v>
      </c>
      <c r="D90" s="13" t="s">
        <v>26</v>
      </c>
      <c r="E90" s="13" t="s">
        <v>101</v>
      </c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 t="s">
        <v>38</v>
      </c>
      <c r="U90" s="13"/>
      <c r="V90" s="14"/>
      <c r="W90" s="14"/>
      <c r="X90" s="14"/>
      <c r="Y90" s="14"/>
      <c r="Z90" s="16" t="s">
        <v>103</v>
      </c>
      <c r="AA90" s="15">
        <v>205000</v>
      </c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>
        <v>135000</v>
      </c>
      <c r="AP90" s="15"/>
      <c r="AQ90" s="15"/>
      <c r="AR90" s="15"/>
      <c r="AS90" s="15">
        <v>105000</v>
      </c>
      <c r="AT90" s="15"/>
      <c r="AU90" s="15"/>
      <c r="AV90" s="15"/>
      <c r="AW90" s="16" t="s">
        <v>103</v>
      </c>
    </row>
    <row r="91" spans="1:49" ht="94.9" customHeight="1" x14ac:dyDescent="0.25">
      <c r="A91" s="31" t="s">
        <v>173</v>
      </c>
      <c r="B91" s="43" t="s">
        <v>24</v>
      </c>
      <c r="C91" s="43" t="s">
        <v>98</v>
      </c>
      <c r="D91" s="43" t="s">
        <v>26</v>
      </c>
      <c r="E91" s="43" t="s">
        <v>172</v>
      </c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7"/>
      <c r="W91" s="47"/>
      <c r="X91" s="47"/>
      <c r="Y91" s="47"/>
      <c r="Z91" s="31"/>
      <c r="AA91" s="37">
        <f>AA92</f>
        <v>40000</v>
      </c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37"/>
      <c r="AS91" s="37"/>
      <c r="AT91" s="15"/>
      <c r="AU91" s="15"/>
      <c r="AV91" s="15"/>
      <c r="AW91" s="16"/>
    </row>
    <row r="92" spans="1:49" ht="94.9" customHeight="1" x14ac:dyDescent="0.25">
      <c r="A92" s="16" t="s">
        <v>174</v>
      </c>
      <c r="B92" s="13" t="s">
        <v>24</v>
      </c>
      <c r="C92" s="13" t="s">
        <v>98</v>
      </c>
      <c r="D92" s="13" t="s">
        <v>26</v>
      </c>
      <c r="E92" s="13" t="s">
        <v>172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 t="s">
        <v>38</v>
      </c>
      <c r="U92" s="13"/>
      <c r="V92" s="14"/>
      <c r="W92" s="14"/>
      <c r="X92" s="14"/>
      <c r="Y92" s="14"/>
      <c r="Z92" s="16"/>
      <c r="AA92" s="15">
        <v>40000</v>
      </c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6"/>
    </row>
    <row r="93" spans="1:49" ht="63.4" customHeight="1" x14ac:dyDescent="0.25">
      <c r="A93" s="8" t="s">
        <v>104</v>
      </c>
      <c r="B93" s="9" t="s">
        <v>24</v>
      </c>
      <c r="C93" s="9" t="s">
        <v>98</v>
      </c>
      <c r="D93" s="9" t="s">
        <v>26</v>
      </c>
      <c r="E93" s="9" t="s">
        <v>105</v>
      </c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10"/>
      <c r="W93" s="10"/>
      <c r="X93" s="10"/>
      <c r="Y93" s="10"/>
      <c r="Z93" s="8" t="s">
        <v>104</v>
      </c>
      <c r="AA93" s="11">
        <f>AA94</f>
        <v>671832</v>
      </c>
      <c r="AB93" s="11">
        <f t="shared" ref="AB93:AS93" si="36">AB94</f>
        <v>671832</v>
      </c>
      <c r="AC93" s="11">
        <f t="shared" si="36"/>
        <v>671832</v>
      </c>
      <c r="AD93" s="11">
        <f t="shared" si="36"/>
        <v>671832</v>
      </c>
      <c r="AE93" s="11">
        <f t="shared" si="36"/>
        <v>671832</v>
      </c>
      <c r="AF93" s="11">
        <f t="shared" si="36"/>
        <v>671832</v>
      </c>
      <c r="AG93" s="11">
        <f t="shared" si="36"/>
        <v>671832</v>
      </c>
      <c r="AH93" s="11">
        <f t="shared" si="36"/>
        <v>671832</v>
      </c>
      <c r="AI93" s="11">
        <f t="shared" si="36"/>
        <v>671832</v>
      </c>
      <c r="AJ93" s="11">
        <f t="shared" si="36"/>
        <v>671832</v>
      </c>
      <c r="AK93" s="11">
        <f t="shared" si="36"/>
        <v>671832</v>
      </c>
      <c r="AL93" s="11">
        <f t="shared" si="36"/>
        <v>671832</v>
      </c>
      <c r="AM93" s="11">
        <f t="shared" si="36"/>
        <v>671832</v>
      </c>
      <c r="AN93" s="11">
        <f t="shared" si="36"/>
        <v>671832</v>
      </c>
      <c r="AO93" s="11">
        <f t="shared" si="36"/>
        <v>671832</v>
      </c>
      <c r="AP93" s="11">
        <f t="shared" si="36"/>
        <v>671832</v>
      </c>
      <c r="AQ93" s="11">
        <f t="shared" si="36"/>
        <v>671832</v>
      </c>
      <c r="AR93" s="11">
        <f t="shared" si="36"/>
        <v>671832</v>
      </c>
      <c r="AS93" s="11">
        <f t="shared" si="36"/>
        <v>671832</v>
      </c>
      <c r="AT93" s="11"/>
      <c r="AU93" s="11"/>
      <c r="AV93" s="11"/>
      <c r="AW93" s="8" t="s">
        <v>104</v>
      </c>
    </row>
    <row r="94" spans="1:49" ht="189.75" customHeight="1" x14ac:dyDescent="0.25">
      <c r="A94" s="12" t="s">
        <v>106</v>
      </c>
      <c r="B94" s="13" t="s">
        <v>24</v>
      </c>
      <c r="C94" s="13" t="s">
        <v>98</v>
      </c>
      <c r="D94" s="13" t="s">
        <v>26</v>
      </c>
      <c r="E94" s="13" t="s">
        <v>105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 t="s">
        <v>33</v>
      </c>
      <c r="U94" s="13"/>
      <c r="V94" s="14"/>
      <c r="W94" s="14"/>
      <c r="X94" s="14"/>
      <c r="Y94" s="14"/>
      <c r="Z94" s="12" t="s">
        <v>106</v>
      </c>
      <c r="AA94" s="15">
        <v>671832</v>
      </c>
      <c r="AB94" s="15">
        <v>671832</v>
      </c>
      <c r="AC94" s="15">
        <v>671832</v>
      </c>
      <c r="AD94" s="15">
        <v>671832</v>
      </c>
      <c r="AE94" s="15">
        <v>671832</v>
      </c>
      <c r="AF94" s="15">
        <v>671832</v>
      </c>
      <c r="AG94" s="15">
        <v>671832</v>
      </c>
      <c r="AH94" s="15">
        <v>671832</v>
      </c>
      <c r="AI94" s="15">
        <v>671832</v>
      </c>
      <c r="AJ94" s="15">
        <v>671832</v>
      </c>
      <c r="AK94" s="15">
        <v>671832</v>
      </c>
      <c r="AL94" s="15">
        <v>671832</v>
      </c>
      <c r="AM94" s="15">
        <v>671832</v>
      </c>
      <c r="AN94" s="15">
        <v>671832</v>
      </c>
      <c r="AO94" s="15">
        <v>671832</v>
      </c>
      <c r="AP94" s="15">
        <v>671832</v>
      </c>
      <c r="AQ94" s="15">
        <v>671832</v>
      </c>
      <c r="AR94" s="15">
        <v>671832</v>
      </c>
      <c r="AS94" s="15">
        <v>671832</v>
      </c>
      <c r="AT94" s="15"/>
      <c r="AU94" s="15"/>
      <c r="AV94" s="15"/>
      <c r="AW94" s="12" t="s">
        <v>106</v>
      </c>
    </row>
    <row r="95" spans="1:49" ht="47.45" customHeight="1" x14ac:dyDescent="0.25">
      <c r="A95" s="8" t="s">
        <v>100</v>
      </c>
      <c r="B95" s="9" t="s">
        <v>24</v>
      </c>
      <c r="C95" s="9" t="s">
        <v>98</v>
      </c>
      <c r="D95" s="9" t="s">
        <v>26</v>
      </c>
      <c r="E95" s="9" t="s">
        <v>107</v>
      </c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10"/>
      <c r="W95" s="10"/>
      <c r="X95" s="10"/>
      <c r="Y95" s="10"/>
      <c r="Z95" s="8" t="s">
        <v>100</v>
      </c>
      <c r="AA95" s="11">
        <f>AA96+AA97+AA98</f>
        <v>8751444.2599999998</v>
      </c>
      <c r="AB95" s="11">
        <f t="shared" ref="AB95:AS95" si="37">AB96+AB97+AB98</f>
        <v>2857028</v>
      </c>
      <c r="AC95" s="11">
        <f t="shared" si="37"/>
        <v>2857028</v>
      </c>
      <c r="AD95" s="11">
        <f t="shared" si="37"/>
        <v>2857028</v>
      </c>
      <c r="AE95" s="11">
        <f t="shared" si="37"/>
        <v>2857028</v>
      </c>
      <c r="AF95" s="11">
        <f t="shared" si="37"/>
        <v>2857028</v>
      </c>
      <c r="AG95" s="11">
        <f t="shared" si="37"/>
        <v>2857028</v>
      </c>
      <c r="AH95" s="11">
        <f t="shared" si="37"/>
        <v>2857028</v>
      </c>
      <c r="AI95" s="11">
        <f t="shared" si="37"/>
        <v>2857028</v>
      </c>
      <c r="AJ95" s="11">
        <f t="shared" si="37"/>
        <v>2857028</v>
      </c>
      <c r="AK95" s="11">
        <f t="shared" si="37"/>
        <v>2857028</v>
      </c>
      <c r="AL95" s="11">
        <f t="shared" si="37"/>
        <v>2857028</v>
      </c>
      <c r="AM95" s="11">
        <f t="shared" si="37"/>
        <v>2857028</v>
      </c>
      <c r="AN95" s="11">
        <f t="shared" si="37"/>
        <v>2857028</v>
      </c>
      <c r="AO95" s="11">
        <f t="shared" si="37"/>
        <v>7312628</v>
      </c>
      <c r="AP95" s="11">
        <f t="shared" si="37"/>
        <v>2857028</v>
      </c>
      <c r="AQ95" s="11">
        <f t="shared" si="37"/>
        <v>2857028</v>
      </c>
      <c r="AR95" s="11">
        <f t="shared" si="37"/>
        <v>2857028</v>
      </c>
      <c r="AS95" s="11">
        <f t="shared" si="37"/>
        <v>7548028</v>
      </c>
      <c r="AT95" s="11"/>
      <c r="AU95" s="11"/>
      <c r="AV95" s="11"/>
      <c r="AW95" s="8" t="s">
        <v>100</v>
      </c>
    </row>
    <row r="96" spans="1:49" ht="173.85" customHeight="1" x14ac:dyDescent="0.25">
      <c r="A96" s="16" t="s">
        <v>102</v>
      </c>
      <c r="B96" s="13" t="s">
        <v>24</v>
      </c>
      <c r="C96" s="13" t="s">
        <v>98</v>
      </c>
      <c r="D96" s="13" t="s">
        <v>26</v>
      </c>
      <c r="E96" s="13" t="s">
        <v>107</v>
      </c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 t="s">
        <v>33</v>
      </c>
      <c r="U96" s="13"/>
      <c r="V96" s="14"/>
      <c r="W96" s="14"/>
      <c r="X96" s="14"/>
      <c r="Y96" s="14"/>
      <c r="Z96" s="16" t="s">
        <v>102</v>
      </c>
      <c r="AA96" s="15">
        <v>3007028</v>
      </c>
      <c r="AB96" s="15">
        <v>2857028</v>
      </c>
      <c r="AC96" s="15">
        <v>2857028</v>
      </c>
      <c r="AD96" s="15">
        <v>2857028</v>
      </c>
      <c r="AE96" s="15">
        <v>2857028</v>
      </c>
      <c r="AF96" s="15">
        <v>2857028</v>
      </c>
      <c r="AG96" s="15">
        <v>2857028</v>
      </c>
      <c r="AH96" s="15">
        <v>2857028</v>
      </c>
      <c r="AI96" s="15">
        <v>2857028</v>
      </c>
      <c r="AJ96" s="15">
        <v>2857028</v>
      </c>
      <c r="AK96" s="15">
        <v>2857028</v>
      </c>
      <c r="AL96" s="15">
        <v>2857028</v>
      </c>
      <c r="AM96" s="15">
        <v>2857028</v>
      </c>
      <c r="AN96" s="15">
        <v>2857028</v>
      </c>
      <c r="AO96" s="15">
        <v>2857028</v>
      </c>
      <c r="AP96" s="15">
        <v>2857028</v>
      </c>
      <c r="AQ96" s="15">
        <v>2857028</v>
      </c>
      <c r="AR96" s="15">
        <v>2857028</v>
      </c>
      <c r="AS96" s="15">
        <v>2857028</v>
      </c>
      <c r="AT96" s="15"/>
      <c r="AU96" s="15"/>
      <c r="AV96" s="15"/>
      <c r="AW96" s="16" t="s">
        <v>102</v>
      </c>
    </row>
    <row r="97" spans="1:49" ht="94.9" customHeight="1" x14ac:dyDescent="0.25">
      <c r="A97" s="16" t="s">
        <v>103</v>
      </c>
      <c r="B97" s="13" t="s">
        <v>24</v>
      </c>
      <c r="C97" s="13" t="s">
        <v>98</v>
      </c>
      <c r="D97" s="13" t="s">
        <v>26</v>
      </c>
      <c r="E97" s="13" t="s">
        <v>107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 t="s">
        <v>38</v>
      </c>
      <c r="U97" s="13"/>
      <c r="V97" s="14"/>
      <c r="W97" s="14"/>
      <c r="X97" s="14"/>
      <c r="Y97" s="14"/>
      <c r="Z97" s="16" t="s">
        <v>103</v>
      </c>
      <c r="AA97" s="15">
        <v>5694416.2599999998</v>
      </c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>
        <v>4445600</v>
      </c>
      <c r="AP97" s="15"/>
      <c r="AQ97" s="15"/>
      <c r="AR97" s="15"/>
      <c r="AS97" s="15">
        <v>4681000</v>
      </c>
      <c r="AT97" s="15"/>
      <c r="AU97" s="15"/>
      <c r="AV97" s="15"/>
      <c r="AW97" s="16" t="s">
        <v>103</v>
      </c>
    </row>
    <row r="98" spans="1:49" ht="63.4" customHeight="1" x14ac:dyDescent="0.25">
      <c r="A98" s="16" t="s">
        <v>108</v>
      </c>
      <c r="B98" s="13" t="s">
        <v>24</v>
      </c>
      <c r="C98" s="13" t="s">
        <v>98</v>
      </c>
      <c r="D98" s="13" t="s">
        <v>26</v>
      </c>
      <c r="E98" s="13" t="s">
        <v>107</v>
      </c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 t="s">
        <v>40</v>
      </c>
      <c r="U98" s="13"/>
      <c r="V98" s="14"/>
      <c r="W98" s="14"/>
      <c r="X98" s="14"/>
      <c r="Y98" s="14"/>
      <c r="Z98" s="16" t="s">
        <v>108</v>
      </c>
      <c r="AA98" s="15">
        <v>50000</v>
      </c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>
        <v>10000</v>
      </c>
      <c r="AP98" s="15"/>
      <c r="AQ98" s="15"/>
      <c r="AR98" s="15"/>
      <c r="AS98" s="15">
        <v>10000</v>
      </c>
      <c r="AT98" s="15"/>
      <c r="AU98" s="15"/>
      <c r="AV98" s="15"/>
      <c r="AW98" s="16" t="s">
        <v>108</v>
      </c>
    </row>
    <row r="99" spans="1:49" ht="63.4" customHeight="1" x14ac:dyDescent="0.25">
      <c r="A99" s="8" t="s">
        <v>109</v>
      </c>
      <c r="B99" s="9" t="s">
        <v>24</v>
      </c>
      <c r="C99" s="9" t="s">
        <v>98</v>
      </c>
      <c r="D99" s="9" t="s">
        <v>26</v>
      </c>
      <c r="E99" s="9" t="s">
        <v>110</v>
      </c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10"/>
      <c r="W99" s="10"/>
      <c r="X99" s="10"/>
      <c r="Y99" s="10"/>
      <c r="Z99" s="8" t="s">
        <v>109</v>
      </c>
      <c r="AA99" s="11">
        <f>AA100</f>
        <v>3910168</v>
      </c>
      <c r="AB99" s="11">
        <f t="shared" ref="AB99:AS99" si="38">AB100</f>
        <v>0</v>
      </c>
      <c r="AC99" s="11">
        <f t="shared" si="38"/>
        <v>0</v>
      </c>
      <c r="AD99" s="11">
        <f t="shared" si="38"/>
        <v>0</v>
      </c>
      <c r="AE99" s="11">
        <f t="shared" si="38"/>
        <v>0</v>
      </c>
      <c r="AF99" s="11">
        <f t="shared" si="38"/>
        <v>0</v>
      </c>
      <c r="AG99" s="11">
        <f t="shared" si="38"/>
        <v>0</v>
      </c>
      <c r="AH99" s="11">
        <f t="shared" si="38"/>
        <v>0</v>
      </c>
      <c r="AI99" s="11">
        <f t="shared" si="38"/>
        <v>0</v>
      </c>
      <c r="AJ99" s="11">
        <f t="shared" si="38"/>
        <v>0</v>
      </c>
      <c r="AK99" s="11">
        <f t="shared" si="38"/>
        <v>0</v>
      </c>
      <c r="AL99" s="11">
        <f t="shared" si="38"/>
        <v>0</v>
      </c>
      <c r="AM99" s="11">
        <f t="shared" si="38"/>
        <v>0</v>
      </c>
      <c r="AN99" s="11">
        <f t="shared" si="38"/>
        <v>0</v>
      </c>
      <c r="AO99" s="11">
        <f t="shared" si="38"/>
        <v>2349912</v>
      </c>
      <c r="AP99" s="11">
        <f t="shared" si="38"/>
        <v>0</v>
      </c>
      <c r="AQ99" s="11">
        <f t="shared" si="38"/>
        <v>0</v>
      </c>
      <c r="AR99" s="11">
        <f t="shared" si="38"/>
        <v>0</v>
      </c>
      <c r="AS99" s="11">
        <f t="shared" si="38"/>
        <v>2349912</v>
      </c>
      <c r="AT99" s="11"/>
      <c r="AU99" s="11"/>
      <c r="AV99" s="11"/>
      <c r="AW99" s="8" t="s">
        <v>109</v>
      </c>
    </row>
    <row r="100" spans="1:49" ht="189.75" customHeight="1" x14ac:dyDescent="0.25">
      <c r="A100" s="12" t="s">
        <v>111</v>
      </c>
      <c r="B100" s="13" t="s">
        <v>24</v>
      </c>
      <c r="C100" s="13" t="s">
        <v>98</v>
      </c>
      <c r="D100" s="13" t="s">
        <v>26</v>
      </c>
      <c r="E100" s="13" t="s">
        <v>110</v>
      </c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 t="s">
        <v>33</v>
      </c>
      <c r="U100" s="13"/>
      <c r="V100" s="14"/>
      <c r="W100" s="14"/>
      <c r="X100" s="14"/>
      <c r="Y100" s="14"/>
      <c r="Z100" s="12" t="s">
        <v>111</v>
      </c>
      <c r="AA100" s="15">
        <v>3910168</v>
      </c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>
        <v>2349912</v>
      </c>
      <c r="AP100" s="15"/>
      <c r="AQ100" s="15"/>
      <c r="AR100" s="15"/>
      <c r="AS100" s="15">
        <v>2349912</v>
      </c>
      <c r="AT100" s="15"/>
      <c r="AU100" s="15"/>
      <c r="AV100" s="15"/>
      <c r="AW100" s="12" t="s">
        <v>111</v>
      </c>
    </row>
    <row r="101" spans="1:49" ht="79.150000000000006" customHeight="1" x14ac:dyDescent="0.25">
      <c r="A101" s="8" t="s">
        <v>159</v>
      </c>
      <c r="B101" s="9" t="s">
        <v>24</v>
      </c>
      <c r="C101" s="9" t="s">
        <v>98</v>
      </c>
      <c r="D101" s="9" t="s">
        <v>26</v>
      </c>
      <c r="E101" s="9" t="s">
        <v>157</v>
      </c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10"/>
      <c r="W101" s="10"/>
      <c r="X101" s="10"/>
      <c r="Y101" s="10"/>
      <c r="Z101" s="8" t="s">
        <v>112</v>
      </c>
      <c r="AA101" s="11">
        <f>AA102</f>
        <v>1621052.74</v>
      </c>
      <c r="AB101" s="11">
        <f t="shared" ref="AB101:AS101" si="39">AB102</f>
        <v>0</v>
      </c>
      <c r="AC101" s="11">
        <f t="shared" si="39"/>
        <v>0</v>
      </c>
      <c r="AD101" s="11">
        <f t="shared" si="39"/>
        <v>0</v>
      </c>
      <c r="AE101" s="11">
        <f t="shared" si="39"/>
        <v>0</v>
      </c>
      <c r="AF101" s="11">
        <f t="shared" si="39"/>
        <v>0</v>
      </c>
      <c r="AG101" s="11">
        <f t="shared" si="39"/>
        <v>0</v>
      </c>
      <c r="AH101" s="11">
        <f t="shared" si="39"/>
        <v>0</v>
      </c>
      <c r="AI101" s="11">
        <f t="shared" si="39"/>
        <v>0</v>
      </c>
      <c r="AJ101" s="11">
        <f t="shared" si="39"/>
        <v>0</v>
      </c>
      <c r="AK101" s="11">
        <f t="shared" si="39"/>
        <v>0</v>
      </c>
      <c r="AL101" s="11">
        <f t="shared" si="39"/>
        <v>0</v>
      </c>
      <c r="AM101" s="11">
        <f t="shared" si="39"/>
        <v>0</v>
      </c>
      <c r="AN101" s="11">
        <f t="shared" si="39"/>
        <v>0</v>
      </c>
      <c r="AO101" s="11">
        <f t="shared" si="39"/>
        <v>0</v>
      </c>
      <c r="AP101" s="11">
        <f t="shared" si="39"/>
        <v>0</v>
      </c>
      <c r="AQ101" s="11">
        <f t="shared" si="39"/>
        <v>0</v>
      </c>
      <c r="AR101" s="11">
        <f t="shared" si="39"/>
        <v>0</v>
      </c>
      <c r="AS101" s="11">
        <f t="shared" si="39"/>
        <v>0</v>
      </c>
      <c r="AT101" s="11"/>
      <c r="AU101" s="11"/>
      <c r="AV101" s="11"/>
      <c r="AW101" s="8" t="s">
        <v>112</v>
      </c>
    </row>
    <row r="102" spans="1:49" ht="126.4" customHeight="1" x14ac:dyDescent="0.25">
      <c r="A102" s="16" t="s">
        <v>158</v>
      </c>
      <c r="B102" s="13" t="s">
        <v>24</v>
      </c>
      <c r="C102" s="13" t="s">
        <v>98</v>
      </c>
      <c r="D102" s="13" t="s">
        <v>26</v>
      </c>
      <c r="E102" s="13" t="s">
        <v>157</v>
      </c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 t="s">
        <v>38</v>
      </c>
      <c r="U102" s="13"/>
      <c r="V102" s="14"/>
      <c r="W102" s="14"/>
      <c r="X102" s="14"/>
      <c r="Y102" s="14"/>
      <c r="Z102" s="16" t="s">
        <v>113</v>
      </c>
      <c r="AA102" s="15">
        <v>1621052.74</v>
      </c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>
        <v>0</v>
      </c>
      <c r="AP102" s="15"/>
      <c r="AQ102" s="15"/>
      <c r="AR102" s="15"/>
      <c r="AS102" s="15">
        <v>0</v>
      </c>
      <c r="AT102" s="15"/>
      <c r="AU102" s="15"/>
      <c r="AV102" s="15"/>
      <c r="AW102" s="16" t="s">
        <v>113</v>
      </c>
    </row>
    <row r="103" spans="1:49" ht="15.75" customHeight="1" x14ac:dyDescent="0.25">
      <c r="A103" s="5" t="s">
        <v>114</v>
      </c>
      <c r="B103" s="4" t="s">
        <v>24</v>
      </c>
      <c r="C103" s="4" t="s">
        <v>115</v>
      </c>
      <c r="D103" s="4" t="s">
        <v>27</v>
      </c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6"/>
      <c r="W103" s="6"/>
      <c r="X103" s="6"/>
      <c r="Y103" s="6"/>
      <c r="Z103" s="5" t="s">
        <v>114</v>
      </c>
      <c r="AA103" s="7">
        <f>AA104+AA107</f>
        <v>910000</v>
      </c>
      <c r="AB103" s="7">
        <f t="shared" ref="AB103:AS103" si="40">AB104+AB107</f>
        <v>1000000</v>
      </c>
      <c r="AC103" s="7">
        <f t="shared" si="40"/>
        <v>1000000</v>
      </c>
      <c r="AD103" s="7">
        <f t="shared" si="40"/>
        <v>1000000</v>
      </c>
      <c r="AE103" s="7">
        <f t="shared" si="40"/>
        <v>1000000</v>
      </c>
      <c r="AF103" s="7">
        <f t="shared" si="40"/>
        <v>1000000</v>
      </c>
      <c r="AG103" s="7">
        <f t="shared" si="40"/>
        <v>1000000</v>
      </c>
      <c r="AH103" s="7">
        <f t="shared" si="40"/>
        <v>1000000</v>
      </c>
      <c r="AI103" s="7">
        <f t="shared" si="40"/>
        <v>1000000</v>
      </c>
      <c r="AJ103" s="7">
        <f t="shared" si="40"/>
        <v>1000000</v>
      </c>
      <c r="AK103" s="7">
        <f t="shared" si="40"/>
        <v>1000000</v>
      </c>
      <c r="AL103" s="7">
        <f t="shared" si="40"/>
        <v>1000000</v>
      </c>
      <c r="AM103" s="7">
        <f t="shared" si="40"/>
        <v>1000000</v>
      </c>
      <c r="AN103" s="7">
        <f t="shared" si="40"/>
        <v>1000000</v>
      </c>
      <c r="AO103" s="7">
        <f t="shared" si="40"/>
        <v>1000000</v>
      </c>
      <c r="AP103" s="7">
        <f t="shared" si="40"/>
        <v>200000</v>
      </c>
      <c r="AQ103" s="7">
        <f t="shared" si="40"/>
        <v>200000</v>
      </c>
      <c r="AR103" s="7">
        <f t="shared" si="40"/>
        <v>200000</v>
      </c>
      <c r="AS103" s="7">
        <f t="shared" si="40"/>
        <v>1050000</v>
      </c>
      <c r="AT103" s="7"/>
      <c r="AU103" s="7"/>
      <c r="AV103" s="7"/>
      <c r="AW103" s="5" t="s">
        <v>114</v>
      </c>
    </row>
    <row r="104" spans="1:49" ht="15.75" customHeight="1" x14ac:dyDescent="0.25">
      <c r="A104" s="5" t="s">
        <v>116</v>
      </c>
      <c r="B104" s="4" t="s">
        <v>24</v>
      </c>
      <c r="C104" s="4" t="s">
        <v>115</v>
      </c>
      <c r="D104" s="4" t="s">
        <v>26</v>
      </c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6"/>
      <c r="W104" s="6"/>
      <c r="X104" s="6"/>
      <c r="Y104" s="6"/>
      <c r="Z104" s="5" t="s">
        <v>116</v>
      </c>
      <c r="AA104" s="7">
        <f>AA105</f>
        <v>742000</v>
      </c>
      <c r="AB104" s="7">
        <f t="shared" ref="AB104:AS105" si="41">AB105</f>
        <v>800000</v>
      </c>
      <c r="AC104" s="7">
        <f t="shared" si="41"/>
        <v>800000</v>
      </c>
      <c r="AD104" s="7">
        <f t="shared" si="41"/>
        <v>800000</v>
      </c>
      <c r="AE104" s="7">
        <f t="shared" si="41"/>
        <v>800000</v>
      </c>
      <c r="AF104" s="7">
        <f t="shared" si="41"/>
        <v>800000</v>
      </c>
      <c r="AG104" s="7">
        <f t="shared" si="41"/>
        <v>800000</v>
      </c>
      <c r="AH104" s="7">
        <f t="shared" si="41"/>
        <v>800000</v>
      </c>
      <c r="AI104" s="7">
        <f t="shared" si="41"/>
        <v>800000</v>
      </c>
      <c r="AJ104" s="7">
        <f t="shared" si="41"/>
        <v>800000</v>
      </c>
      <c r="AK104" s="7">
        <f t="shared" si="41"/>
        <v>800000</v>
      </c>
      <c r="AL104" s="7">
        <f t="shared" si="41"/>
        <v>800000</v>
      </c>
      <c r="AM104" s="7">
        <f t="shared" si="41"/>
        <v>800000</v>
      </c>
      <c r="AN104" s="7">
        <f t="shared" si="41"/>
        <v>800000</v>
      </c>
      <c r="AO104" s="7">
        <f t="shared" si="41"/>
        <v>800000</v>
      </c>
      <c r="AP104" s="7">
        <f t="shared" si="41"/>
        <v>0</v>
      </c>
      <c r="AQ104" s="7">
        <f t="shared" si="41"/>
        <v>0</v>
      </c>
      <c r="AR104" s="7">
        <f t="shared" si="41"/>
        <v>0</v>
      </c>
      <c r="AS104" s="7">
        <f t="shared" si="41"/>
        <v>850000</v>
      </c>
      <c r="AT104" s="7"/>
      <c r="AU104" s="7"/>
      <c r="AV104" s="7"/>
      <c r="AW104" s="5" t="s">
        <v>116</v>
      </c>
    </row>
    <row r="105" spans="1:49" ht="47.45" customHeight="1" x14ac:dyDescent="0.25">
      <c r="A105" s="8" t="s">
        <v>117</v>
      </c>
      <c r="B105" s="9" t="s">
        <v>24</v>
      </c>
      <c r="C105" s="9" t="s">
        <v>115</v>
      </c>
      <c r="D105" s="9" t="s">
        <v>26</v>
      </c>
      <c r="E105" s="9" t="s">
        <v>118</v>
      </c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10"/>
      <c r="W105" s="10"/>
      <c r="X105" s="10"/>
      <c r="Y105" s="10"/>
      <c r="Z105" s="8" t="s">
        <v>117</v>
      </c>
      <c r="AA105" s="11">
        <f>AA106</f>
        <v>742000</v>
      </c>
      <c r="AB105" s="11">
        <f t="shared" si="41"/>
        <v>800000</v>
      </c>
      <c r="AC105" s="11">
        <f t="shared" si="41"/>
        <v>800000</v>
      </c>
      <c r="AD105" s="11">
        <f t="shared" si="41"/>
        <v>800000</v>
      </c>
      <c r="AE105" s="11">
        <f t="shared" si="41"/>
        <v>800000</v>
      </c>
      <c r="AF105" s="11">
        <f t="shared" si="41"/>
        <v>800000</v>
      </c>
      <c r="AG105" s="11">
        <f t="shared" si="41"/>
        <v>800000</v>
      </c>
      <c r="AH105" s="11">
        <f t="shared" si="41"/>
        <v>800000</v>
      </c>
      <c r="AI105" s="11">
        <f t="shared" si="41"/>
        <v>800000</v>
      </c>
      <c r="AJ105" s="11">
        <f t="shared" si="41"/>
        <v>800000</v>
      </c>
      <c r="AK105" s="11">
        <f t="shared" si="41"/>
        <v>800000</v>
      </c>
      <c r="AL105" s="11">
        <f t="shared" si="41"/>
        <v>800000</v>
      </c>
      <c r="AM105" s="11">
        <f t="shared" si="41"/>
        <v>800000</v>
      </c>
      <c r="AN105" s="11">
        <f t="shared" si="41"/>
        <v>800000</v>
      </c>
      <c r="AO105" s="11">
        <f t="shared" si="41"/>
        <v>800000</v>
      </c>
      <c r="AP105" s="11">
        <f t="shared" si="41"/>
        <v>0</v>
      </c>
      <c r="AQ105" s="11">
        <f t="shared" si="41"/>
        <v>0</v>
      </c>
      <c r="AR105" s="11">
        <f t="shared" si="41"/>
        <v>0</v>
      </c>
      <c r="AS105" s="11">
        <f t="shared" si="41"/>
        <v>850000</v>
      </c>
      <c r="AT105" s="11"/>
      <c r="AU105" s="11"/>
      <c r="AV105" s="11"/>
      <c r="AW105" s="8" t="s">
        <v>117</v>
      </c>
    </row>
    <row r="106" spans="1:49" ht="79.150000000000006" customHeight="1" x14ac:dyDescent="0.25">
      <c r="A106" s="16" t="s">
        <v>119</v>
      </c>
      <c r="B106" s="13" t="s">
        <v>24</v>
      </c>
      <c r="C106" s="13" t="s">
        <v>115</v>
      </c>
      <c r="D106" s="13" t="s">
        <v>26</v>
      </c>
      <c r="E106" s="13" t="s">
        <v>118</v>
      </c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 t="s">
        <v>120</v>
      </c>
      <c r="U106" s="13"/>
      <c r="V106" s="14"/>
      <c r="W106" s="14"/>
      <c r="X106" s="14"/>
      <c r="Y106" s="14"/>
      <c r="Z106" s="16" t="s">
        <v>119</v>
      </c>
      <c r="AA106" s="15">
        <v>742000</v>
      </c>
      <c r="AB106" s="15">
        <v>800000</v>
      </c>
      <c r="AC106" s="15">
        <v>800000</v>
      </c>
      <c r="AD106" s="15">
        <v>800000</v>
      </c>
      <c r="AE106" s="15">
        <v>800000</v>
      </c>
      <c r="AF106" s="15">
        <v>800000</v>
      </c>
      <c r="AG106" s="15">
        <v>800000</v>
      </c>
      <c r="AH106" s="15">
        <v>800000</v>
      </c>
      <c r="AI106" s="15">
        <v>800000</v>
      </c>
      <c r="AJ106" s="15">
        <v>800000</v>
      </c>
      <c r="AK106" s="15">
        <v>800000</v>
      </c>
      <c r="AL106" s="15">
        <v>800000</v>
      </c>
      <c r="AM106" s="15">
        <v>800000</v>
      </c>
      <c r="AN106" s="15">
        <v>800000</v>
      </c>
      <c r="AO106" s="15">
        <v>800000</v>
      </c>
      <c r="AP106" s="15"/>
      <c r="AQ106" s="15"/>
      <c r="AR106" s="15"/>
      <c r="AS106" s="15">
        <v>850000</v>
      </c>
      <c r="AT106" s="15"/>
      <c r="AU106" s="15"/>
      <c r="AV106" s="15"/>
      <c r="AW106" s="16" t="s">
        <v>119</v>
      </c>
    </row>
    <row r="107" spans="1:49" ht="31.7" customHeight="1" x14ac:dyDescent="0.25">
      <c r="A107" s="5" t="s">
        <v>121</v>
      </c>
      <c r="B107" s="4" t="s">
        <v>24</v>
      </c>
      <c r="C107" s="4" t="s">
        <v>115</v>
      </c>
      <c r="D107" s="4" t="s">
        <v>61</v>
      </c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6"/>
      <c r="W107" s="6"/>
      <c r="X107" s="6"/>
      <c r="Y107" s="6"/>
      <c r="Z107" s="5" t="s">
        <v>121</v>
      </c>
      <c r="AA107" s="7">
        <f>AA108</f>
        <v>168000</v>
      </c>
      <c r="AB107" s="7">
        <f t="shared" ref="AB107:AS108" si="42">AB108</f>
        <v>200000</v>
      </c>
      <c r="AC107" s="7">
        <f t="shared" si="42"/>
        <v>200000</v>
      </c>
      <c r="AD107" s="7">
        <f t="shared" si="42"/>
        <v>200000</v>
      </c>
      <c r="AE107" s="7">
        <f t="shared" si="42"/>
        <v>200000</v>
      </c>
      <c r="AF107" s="7">
        <f t="shared" si="42"/>
        <v>200000</v>
      </c>
      <c r="AG107" s="7">
        <f t="shared" si="42"/>
        <v>200000</v>
      </c>
      <c r="AH107" s="7">
        <f t="shared" si="42"/>
        <v>200000</v>
      </c>
      <c r="AI107" s="7">
        <f t="shared" si="42"/>
        <v>200000</v>
      </c>
      <c r="AJ107" s="7">
        <f t="shared" si="42"/>
        <v>200000</v>
      </c>
      <c r="AK107" s="7">
        <f t="shared" si="42"/>
        <v>200000</v>
      </c>
      <c r="AL107" s="7">
        <f t="shared" si="42"/>
        <v>200000</v>
      </c>
      <c r="AM107" s="7">
        <f t="shared" si="42"/>
        <v>200000</v>
      </c>
      <c r="AN107" s="7">
        <f t="shared" si="42"/>
        <v>200000</v>
      </c>
      <c r="AO107" s="7">
        <f t="shared" si="42"/>
        <v>200000</v>
      </c>
      <c r="AP107" s="7">
        <f t="shared" si="42"/>
        <v>200000</v>
      </c>
      <c r="AQ107" s="7">
        <f t="shared" si="42"/>
        <v>200000</v>
      </c>
      <c r="AR107" s="7">
        <f t="shared" si="42"/>
        <v>200000</v>
      </c>
      <c r="AS107" s="7">
        <f t="shared" si="42"/>
        <v>200000</v>
      </c>
      <c r="AT107" s="7"/>
      <c r="AU107" s="7"/>
      <c r="AV107" s="7"/>
      <c r="AW107" s="5" t="s">
        <v>121</v>
      </c>
    </row>
    <row r="108" spans="1:49" ht="63.4" customHeight="1" x14ac:dyDescent="0.25">
      <c r="A108" s="8" t="s">
        <v>122</v>
      </c>
      <c r="B108" s="9" t="s">
        <v>24</v>
      </c>
      <c r="C108" s="9" t="s">
        <v>115</v>
      </c>
      <c r="D108" s="9" t="s">
        <v>61</v>
      </c>
      <c r="E108" s="9" t="s">
        <v>123</v>
      </c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10"/>
      <c r="W108" s="10"/>
      <c r="X108" s="10"/>
      <c r="Y108" s="10"/>
      <c r="Z108" s="8" t="s">
        <v>122</v>
      </c>
      <c r="AA108" s="11">
        <f>AA109</f>
        <v>168000</v>
      </c>
      <c r="AB108" s="11">
        <f t="shared" si="42"/>
        <v>200000</v>
      </c>
      <c r="AC108" s="11">
        <f t="shared" si="42"/>
        <v>200000</v>
      </c>
      <c r="AD108" s="11">
        <f t="shared" si="42"/>
        <v>200000</v>
      </c>
      <c r="AE108" s="11">
        <f t="shared" si="42"/>
        <v>200000</v>
      </c>
      <c r="AF108" s="11">
        <f t="shared" si="42"/>
        <v>200000</v>
      </c>
      <c r="AG108" s="11">
        <f t="shared" si="42"/>
        <v>200000</v>
      </c>
      <c r="AH108" s="11">
        <f t="shared" si="42"/>
        <v>200000</v>
      </c>
      <c r="AI108" s="11">
        <f t="shared" si="42"/>
        <v>200000</v>
      </c>
      <c r="AJ108" s="11">
        <f t="shared" si="42"/>
        <v>200000</v>
      </c>
      <c r="AK108" s="11">
        <f t="shared" si="42"/>
        <v>200000</v>
      </c>
      <c r="AL108" s="11">
        <f t="shared" si="42"/>
        <v>200000</v>
      </c>
      <c r="AM108" s="11">
        <f t="shared" si="42"/>
        <v>200000</v>
      </c>
      <c r="AN108" s="11">
        <f t="shared" si="42"/>
        <v>200000</v>
      </c>
      <c r="AO108" s="11">
        <f t="shared" si="42"/>
        <v>200000</v>
      </c>
      <c r="AP108" s="11">
        <f t="shared" si="42"/>
        <v>200000</v>
      </c>
      <c r="AQ108" s="11">
        <f t="shared" si="42"/>
        <v>200000</v>
      </c>
      <c r="AR108" s="11">
        <f t="shared" si="42"/>
        <v>200000</v>
      </c>
      <c r="AS108" s="11">
        <f t="shared" si="42"/>
        <v>200000</v>
      </c>
      <c r="AT108" s="11"/>
      <c r="AU108" s="11"/>
      <c r="AV108" s="11"/>
      <c r="AW108" s="8" t="s">
        <v>122</v>
      </c>
    </row>
    <row r="109" spans="1:49" ht="94.9" customHeight="1" x14ac:dyDescent="0.25">
      <c r="A109" s="16" t="s">
        <v>124</v>
      </c>
      <c r="B109" s="13" t="s">
        <v>24</v>
      </c>
      <c r="C109" s="13" t="s">
        <v>115</v>
      </c>
      <c r="D109" s="13" t="s">
        <v>61</v>
      </c>
      <c r="E109" s="13" t="s">
        <v>123</v>
      </c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 t="s">
        <v>120</v>
      </c>
      <c r="U109" s="13"/>
      <c r="V109" s="14"/>
      <c r="W109" s="14"/>
      <c r="X109" s="14"/>
      <c r="Y109" s="14"/>
      <c r="Z109" s="16" t="s">
        <v>124</v>
      </c>
      <c r="AA109" s="15">
        <v>168000</v>
      </c>
      <c r="AB109" s="15">
        <v>200000</v>
      </c>
      <c r="AC109" s="15">
        <v>200000</v>
      </c>
      <c r="AD109" s="15">
        <v>200000</v>
      </c>
      <c r="AE109" s="15">
        <v>200000</v>
      </c>
      <c r="AF109" s="15">
        <v>200000</v>
      </c>
      <c r="AG109" s="15">
        <v>200000</v>
      </c>
      <c r="AH109" s="15">
        <v>200000</v>
      </c>
      <c r="AI109" s="15">
        <v>200000</v>
      </c>
      <c r="AJ109" s="15">
        <v>200000</v>
      </c>
      <c r="AK109" s="15">
        <v>200000</v>
      </c>
      <c r="AL109" s="15">
        <v>200000</v>
      </c>
      <c r="AM109" s="15">
        <v>200000</v>
      </c>
      <c r="AN109" s="15">
        <v>200000</v>
      </c>
      <c r="AO109" s="15">
        <v>200000</v>
      </c>
      <c r="AP109" s="15">
        <v>200000</v>
      </c>
      <c r="AQ109" s="15">
        <v>200000</v>
      </c>
      <c r="AR109" s="15">
        <v>200000</v>
      </c>
      <c r="AS109" s="15">
        <v>200000</v>
      </c>
      <c r="AT109" s="15"/>
      <c r="AU109" s="15"/>
      <c r="AV109" s="15"/>
      <c r="AW109" s="16" t="s">
        <v>124</v>
      </c>
    </row>
    <row r="110" spans="1:49" ht="94.9" hidden="1" customHeight="1" x14ac:dyDescent="0.25">
      <c r="A110" s="30" t="s">
        <v>151</v>
      </c>
      <c r="B110" s="24" t="s">
        <v>24</v>
      </c>
      <c r="C110" s="25" t="s">
        <v>51</v>
      </c>
      <c r="D110" s="25" t="s">
        <v>27</v>
      </c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6"/>
      <c r="W110" s="6"/>
      <c r="X110" s="6"/>
      <c r="Y110" s="6"/>
      <c r="Z110" s="5" t="s">
        <v>121</v>
      </c>
      <c r="AA110" s="7">
        <f t="shared" ref="AA110:AS110" si="43">AA111</f>
        <v>0</v>
      </c>
      <c r="AB110" s="7">
        <f t="shared" si="43"/>
        <v>0</v>
      </c>
      <c r="AC110" s="7">
        <f t="shared" si="43"/>
        <v>0</v>
      </c>
      <c r="AD110" s="7">
        <f t="shared" si="43"/>
        <v>0</v>
      </c>
      <c r="AE110" s="7">
        <f t="shared" si="43"/>
        <v>0</v>
      </c>
      <c r="AF110" s="7">
        <f t="shared" si="43"/>
        <v>0</v>
      </c>
      <c r="AG110" s="7">
        <f t="shared" si="43"/>
        <v>0</v>
      </c>
      <c r="AH110" s="7">
        <f t="shared" si="43"/>
        <v>0</v>
      </c>
      <c r="AI110" s="7">
        <f t="shared" si="43"/>
        <v>0</v>
      </c>
      <c r="AJ110" s="7">
        <f t="shared" si="43"/>
        <v>0</v>
      </c>
      <c r="AK110" s="7">
        <f t="shared" si="43"/>
        <v>0</v>
      </c>
      <c r="AL110" s="7">
        <f t="shared" si="43"/>
        <v>0</v>
      </c>
      <c r="AM110" s="7">
        <f t="shared" si="43"/>
        <v>0</v>
      </c>
      <c r="AN110" s="7">
        <f t="shared" si="43"/>
        <v>0</v>
      </c>
      <c r="AO110" s="7">
        <f t="shared" si="43"/>
        <v>0</v>
      </c>
      <c r="AP110" s="7">
        <f t="shared" si="43"/>
        <v>0</v>
      </c>
      <c r="AQ110" s="7">
        <f t="shared" si="43"/>
        <v>0</v>
      </c>
      <c r="AR110" s="7">
        <f t="shared" si="43"/>
        <v>0</v>
      </c>
      <c r="AS110" s="7">
        <f t="shared" si="43"/>
        <v>0</v>
      </c>
      <c r="AT110" s="15"/>
      <c r="AU110" s="15"/>
      <c r="AV110" s="15"/>
      <c r="AW110" s="16"/>
    </row>
    <row r="111" spans="1:49" ht="94.9" hidden="1" customHeight="1" x14ac:dyDescent="0.25">
      <c r="A111" s="30" t="s">
        <v>152</v>
      </c>
      <c r="B111" s="9" t="s">
        <v>24</v>
      </c>
      <c r="C111" s="26" t="s">
        <v>51</v>
      </c>
      <c r="D111" s="26" t="s">
        <v>26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10"/>
      <c r="W111" s="10"/>
      <c r="X111" s="10"/>
      <c r="Y111" s="10"/>
      <c r="Z111" s="8" t="s">
        <v>122</v>
      </c>
      <c r="AA111" s="11">
        <f t="shared" ref="AA111:AS111" si="44">AA113</f>
        <v>0</v>
      </c>
      <c r="AB111" s="11">
        <f t="shared" si="44"/>
        <v>0</v>
      </c>
      <c r="AC111" s="11">
        <f t="shared" si="44"/>
        <v>0</v>
      </c>
      <c r="AD111" s="11">
        <f t="shared" si="44"/>
        <v>0</v>
      </c>
      <c r="AE111" s="11">
        <f t="shared" si="44"/>
        <v>0</v>
      </c>
      <c r="AF111" s="11">
        <f t="shared" si="44"/>
        <v>0</v>
      </c>
      <c r="AG111" s="11">
        <f t="shared" si="44"/>
        <v>0</v>
      </c>
      <c r="AH111" s="11">
        <f t="shared" si="44"/>
        <v>0</v>
      </c>
      <c r="AI111" s="11">
        <f t="shared" si="44"/>
        <v>0</v>
      </c>
      <c r="AJ111" s="11">
        <f t="shared" si="44"/>
        <v>0</v>
      </c>
      <c r="AK111" s="11">
        <f t="shared" si="44"/>
        <v>0</v>
      </c>
      <c r="AL111" s="11">
        <f t="shared" si="44"/>
        <v>0</v>
      </c>
      <c r="AM111" s="11">
        <f t="shared" si="44"/>
        <v>0</v>
      </c>
      <c r="AN111" s="11">
        <f t="shared" si="44"/>
        <v>0</v>
      </c>
      <c r="AO111" s="11">
        <f t="shared" si="44"/>
        <v>0</v>
      </c>
      <c r="AP111" s="11">
        <f t="shared" si="44"/>
        <v>0</v>
      </c>
      <c r="AQ111" s="11">
        <f t="shared" si="44"/>
        <v>0</v>
      </c>
      <c r="AR111" s="11">
        <f t="shared" si="44"/>
        <v>0</v>
      </c>
      <c r="AS111" s="11">
        <f t="shared" si="44"/>
        <v>0</v>
      </c>
      <c r="AT111" s="15"/>
      <c r="AU111" s="15"/>
      <c r="AV111" s="15"/>
      <c r="AW111" s="16"/>
    </row>
    <row r="112" spans="1:49" ht="47.25" hidden="1" x14ac:dyDescent="0.25">
      <c r="A112" s="31" t="s">
        <v>52</v>
      </c>
      <c r="B112" s="9" t="s">
        <v>24</v>
      </c>
      <c r="C112" s="26" t="s">
        <v>51</v>
      </c>
      <c r="D112" s="26" t="s">
        <v>26</v>
      </c>
      <c r="E112" s="9" t="s">
        <v>53</v>
      </c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10"/>
      <c r="W112" s="10"/>
      <c r="X112" s="10"/>
      <c r="Y112" s="10"/>
      <c r="Z112" s="8"/>
      <c r="AA112" s="11">
        <f>AA113</f>
        <v>0</v>
      </c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5"/>
      <c r="AU112" s="15"/>
      <c r="AV112" s="15"/>
      <c r="AW112" s="16"/>
    </row>
    <row r="113" spans="1:49" ht="94.9" hidden="1" customHeight="1" x14ac:dyDescent="0.25">
      <c r="A113" s="32" t="s">
        <v>153</v>
      </c>
      <c r="B113" s="13" t="s">
        <v>24</v>
      </c>
      <c r="C113" s="27" t="s">
        <v>51</v>
      </c>
      <c r="D113" s="27" t="s">
        <v>26</v>
      </c>
      <c r="E113" s="13" t="s">
        <v>53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28" t="s">
        <v>150</v>
      </c>
      <c r="U113" s="13"/>
      <c r="V113" s="14"/>
      <c r="W113" s="14"/>
      <c r="X113" s="14"/>
      <c r="Y113" s="14"/>
      <c r="Z113" s="16" t="s">
        <v>124</v>
      </c>
      <c r="AA113" s="15">
        <v>0</v>
      </c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>
        <v>0</v>
      </c>
      <c r="AP113" s="15"/>
      <c r="AQ113" s="15"/>
      <c r="AR113" s="15"/>
      <c r="AS113" s="15">
        <v>0</v>
      </c>
      <c r="AT113" s="15"/>
      <c r="AU113" s="15"/>
      <c r="AV113" s="15"/>
      <c r="AW113" s="16"/>
    </row>
    <row r="114" spans="1:49" ht="142.35" customHeight="1" x14ac:dyDescent="0.25">
      <c r="A114" s="5" t="s">
        <v>125</v>
      </c>
      <c r="B114" s="4" t="s">
        <v>126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6"/>
      <c r="W114" s="6"/>
      <c r="X114" s="6"/>
      <c r="Y114" s="6"/>
      <c r="Z114" s="5" t="s">
        <v>125</v>
      </c>
      <c r="AA114" s="7">
        <f>AA115</f>
        <v>325520</v>
      </c>
      <c r="AB114" s="7">
        <f t="shared" ref="AB114:AS115" si="45">AB115</f>
        <v>13520</v>
      </c>
      <c r="AC114" s="7">
        <f t="shared" si="45"/>
        <v>13520</v>
      </c>
      <c r="AD114" s="7">
        <f t="shared" si="45"/>
        <v>13520</v>
      </c>
      <c r="AE114" s="7">
        <f t="shared" si="45"/>
        <v>13520</v>
      </c>
      <c r="AF114" s="7">
        <f t="shared" si="45"/>
        <v>13520</v>
      </c>
      <c r="AG114" s="7">
        <f t="shared" si="45"/>
        <v>13520</v>
      </c>
      <c r="AH114" s="7">
        <f t="shared" si="45"/>
        <v>13520</v>
      </c>
      <c r="AI114" s="7">
        <f t="shared" si="45"/>
        <v>13520</v>
      </c>
      <c r="AJ114" s="7">
        <f t="shared" si="45"/>
        <v>13520</v>
      </c>
      <c r="AK114" s="7">
        <f t="shared" si="45"/>
        <v>13520</v>
      </c>
      <c r="AL114" s="7">
        <f t="shared" si="45"/>
        <v>13520</v>
      </c>
      <c r="AM114" s="7">
        <f t="shared" si="45"/>
        <v>13520</v>
      </c>
      <c r="AN114" s="7">
        <f t="shared" si="45"/>
        <v>13520</v>
      </c>
      <c r="AO114" s="7">
        <f t="shared" si="45"/>
        <v>325520</v>
      </c>
      <c r="AP114" s="7">
        <f t="shared" si="45"/>
        <v>13520</v>
      </c>
      <c r="AQ114" s="7">
        <f t="shared" si="45"/>
        <v>13520</v>
      </c>
      <c r="AR114" s="7">
        <f t="shared" si="45"/>
        <v>13520</v>
      </c>
      <c r="AS114" s="7">
        <f t="shared" si="45"/>
        <v>325520</v>
      </c>
      <c r="AT114" s="7"/>
      <c r="AU114" s="7"/>
      <c r="AV114" s="7"/>
      <c r="AW114" s="5" t="s">
        <v>125</v>
      </c>
    </row>
    <row r="115" spans="1:49" ht="31.7" customHeight="1" x14ac:dyDescent="0.25">
      <c r="A115" s="5" t="s">
        <v>25</v>
      </c>
      <c r="B115" s="4" t="s">
        <v>126</v>
      </c>
      <c r="C115" s="4" t="s">
        <v>26</v>
      </c>
      <c r="D115" s="4" t="s">
        <v>27</v>
      </c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6"/>
      <c r="W115" s="6"/>
      <c r="X115" s="6"/>
      <c r="Y115" s="6"/>
      <c r="Z115" s="5" t="s">
        <v>25</v>
      </c>
      <c r="AA115" s="7">
        <f>AA116</f>
        <v>325520</v>
      </c>
      <c r="AB115" s="7">
        <f t="shared" si="45"/>
        <v>13520</v>
      </c>
      <c r="AC115" s="7">
        <f t="shared" si="45"/>
        <v>13520</v>
      </c>
      <c r="AD115" s="7">
        <f t="shared" si="45"/>
        <v>13520</v>
      </c>
      <c r="AE115" s="7">
        <f t="shared" si="45"/>
        <v>13520</v>
      </c>
      <c r="AF115" s="7">
        <f t="shared" si="45"/>
        <v>13520</v>
      </c>
      <c r="AG115" s="7">
        <f t="shared" si="45"/>
        <v>13520</v>
      </c>
      <c r="AH115" s="7">
        <f t="shared" si="45"/>
        <v>13520</v>
      </c>
      <c r="AI115" s="7">
        <f t="shared" si="45"/>
        <v>13520</v>
      </c>
      <c r="AJ115" s="7">
        <f t="shared" si="45"/>
        <v>13520</v>
      </c>
      <c r="AK115" s="7">
        <f t="shared" si="45"/>
        <v>13520</v>
      </c>
      <c r="AL115" s="7">
        <f t="shared" si="45"/>
        <v>13520</v>
      </c>
      <c r="AM115" s="7">
        <f t="shared" si="45"/>
        <v>13520</v>
      </c>
      <c r="AN115" s="7">
        <f t="shared" si="45"/>
        <v>13520</v>
      </c>
      <c r="AO115" s="7">
        <f t="shared" si="45"/>
        <v>325520</v>
      </c>
      <c r="AP115" s="7">
        <f t="shared" si="45"/>
        <v>13520</v>
      </c>
      <c r="AQ115" s="7">
        <f t="shared" si="45"/>
        <v>13520</v>
      </c>
      <c r="AR115" s="7">
        <f t="shared" si="45"/>
        <v>13520</v>
      </c>
      <c r="AS115" s="7">
        <f t="shared" si="45"/>
        <v>325520</v>
      </c>
      <c r="AT115" s="7"/>
      <c r="AU115" s="7"/>
      <c r="AV115" s="7"/>
      <c r="AW115" s="5" t="s">
        <v>25</v>
      </c>
    </row>
    <row r="116" spans="1:49" ht="94.9" customHeight="1" x14ac:dyDescent="0.25">
      <c r="A116" s="5" t="s">
        <v>127</v>
      </c>
      <c r="B116" s="4" t="s">
        <v>126</v>
      </c>
      <c r="C116" s="4" t="s">
        <v>26</v>
      </c>
      <c r="D116" s="4" t="s">
        <v>61</v>
      </c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6"/>
      <c r="W116" s="6"/>
      <c r="X116" s="6"/>
      <c r="Y116" s="6"/>
      <c r="Z116" s="5" t="s">
        <v>127</v>
      </c>
      <c r="AA116" s="7">
        <f>AA117+AA120</f>
        <v>325520</v>
      </c>
      <c r="AB116" s="7">
        <f t="shared" ref="AB116:AS116" si="46">AB117+AB120</f>
        <v>13520</v>
      </c>
      <c r="AC116" s="7">
        <f t="shared" si="46"/>
        <v>13520</v>
      </c>
      <c r="AD116" s="7">
        <f t="shared" si="46"/>
        <v>13520</v>
      </c>
      <c r="AE116" s="7">
        <f t="shared" si="46"/>
        <v>13520</v>
      </c>
      <c r="AF116" s="7">
        <f t="shared" si="46"/>
        <v>13520</v>
      </c>
      <c r="AG116" s="7">
        <f t="shared" si="46"/>
        <v>13520</v>
      </c>
      <c r="AH116" s="7">
        <f t="shared" si="46"/>
        <v>13520</v>
      </c>
      <c r="AI116" s="7">
        <f t="shared" si="46"/>
        <v>13520</v>
      </c>
      <c r="AJ116" s="7">
        <f t="shared" si="46"/>
        <v>13520</v>
      </c>
      <c r="AK116" s="7">
        <f t="shared" si="46"/>
        <v>13520</v>
      </c>
      <c r="AL116" s="7">
        <f t="shared" si="46"/>
        <v>13520</v>
      </c>
      <c r="AM116" s="7">
        <f t="shared" si="46"/>
        <v>13520</v>
      </c>
      <c r="AN116" s="7">
        <f t="shared" si="46"/>
        <v>13520</v>
      </c>
      <c r="AO116" s="7">
        <f t="shared" si="46"/>
        <v>325520</v>
      </c>
      <c r="AP116" s="7">
        <f t="shared" si="46"/>
        <v>13520</v>
      </c>
      <c r="AQ116" s="7">
        <f t="shared" si="46"/>
        <v>13520</v>
      </c>
      <c r="AR116" s="7">
        <f t="shared" si="46"/>
        <v>13520</v>
      </c>
      <c r="AS116" s="7">
        <f t="shared" si="46"/>
        <v>325520</v>
      </c>
      <c r="AT116" s="7"/>
      <c r="AU116" s="7"/>
      <c r="AV116" s="7"/>
      <c r="AW116" s="5" t="s">
        <v>127</v>
      </c>
    </row>
    <row r="117" spans="1:49" ht="47.45" customHeight="1" x14ac:dyDescent="0.25">
      <c r="A117" s="8" t="s">
        <v>34</v>
      </c>
      <c r="B117" s="9" t="s">
        <v>126</v>
      </c>
      <c r="C117" s="9" t="s">
        <v>26</v>
      </c>
      <c r="D117" s="9" t="s">
        <v>61</v>
      </c>
      <c r="E117" s="9" t="s">
        <v>35</v>
      </c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10"/>
      <c r="W117" s="10"/>
      <c r="X117" s="10"/>
      <c r="Y117" s="10"/>
      <c r="Z117" s="8" t="s">
        <v>34</v>
      </c>
      <c r="AA117" s="11">
        <f>AA118+AA119</f>
        <v>312000</v>
      </c>
      <c r="AB117" s="11">
        <f t="shared" ref="AB117:AS117" si="47">AB118+AB119</f>
        <v>0</v>
      </c>
      <c r="AC117" s="11">
        <f t="shared" si="47"/>
        <v>0</v>
      </c>
      <c r="AD117" s="11">
        <f t="shared" si="47"/>
        <v>0</v>
      </c>
      <c r="AE117" s="11">
        <f t="shared" si="47"/>
        <v>0</v>
      </c>
      <c r="AF117" s="11">
        <f t="shared" si="47"/>
        <v>0</v>
      </c>
      <c r="AG117" s="11">
        <f t="shared" si="47"/>
        <v>0</v>
      </c>
      <c r="AH117" s="11">
        <f t="shared" si="47"/>
        <v>0</v>
      </c>
      <c r="AI117" s="11">
        <f t="shared" si="47"/>
        <v>0</v>
      </c>
      <c r="AJ117" s="11">
        <f t="shared" si="47"/>
        <v>0</v>
      </c>
      <c r="AK117" s="11">
        <f t="shared" si="47"/>
        <v>0</v>
      </c>
      <c r="AL117" s="11">
        <f t="shared" si="47"/>
        <v>0</v>
      </c>
      <c r="AM117" s="11">
        <f t="shared" si="47"/>
        <v>0</v>
      </c>
      <c r="AN117" s="11">
        <f t="shared" si="47"/>
        <v>0</v>
      </c>
      <c r="AO117" s="11">
        <f t="shared" si="47"/>
        <v>312000</v>
      </c>
      <c r="AP117" s="11">
        <f t="shared" si="47"/>
        <v>0</v>
      </c>
      <c r="AQ117" s="11">
        <f t="shared" si="47"/>
        <v>0</v>
      </c>
      <c r="AR117" s="11">
        <f t="shared" si="47"/>
        <v>0</v>
      </c>
      <c r="AS117" s="11">
        <f t="shared" si="47"/>
        <v>312000</v>
      </c>
      <c r="AT117" s="11"/>
      <c r="AU117" s="11"/>
      <c r="AV117" s="11"/>
      <c r="AW117" s="8" t="s">
        <v>34</v>
      </c>
    </row>
    <row r="118" spans="1:49" ht="94.9" customHeight="1" x14ac:dyDescent="0.25">
      <c r="A118" s="16" t="s">
        <v>37</v>
      </c>
      <c r="B118" s="13" t="s">
        <v>126</v>
      </c>
      <c r="C118" s="13" t="s">
        <v>26</v>
      </c>
      <c r="D118" s="13" t="s">
        <v>61</v>
      </c>
      <c r="E118" s="13" t="s">
        <v>35</v>
      </c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 t="s">
        <v>38</v>
      </c>
      <c r="U118" s="13"/>
      <c r="V118" s="14"/>
      <c r="W118" s="14"/>
      <c r="X118" s="14"/>
      <c r="Y118" s="14"/>
      <c r="Z118" s="16" t="s">
        <v>37</v>
      </c>
      <c r="AA118" s="15">
        <v>311000</v>
      </c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>
        <v>311000</v>
      </c>
      <c r="AP118" s="15"/>
      <c r="AQ118" s="15"/>
      <c r="AR118" s="15"/>
      <c r="AS118" s="15">
        <v>311000</v>
      </c>
      <c r="AT118" s="15"/>
      <c r="AU118" s="15"/>
      <c r="AV118" s="15"/>
      <c r="AW118" s="16" t="s">
        <v>37</v>
      </c>
    </row>
    <row r="119" spans="1:49" ht="63.4" customHeight="1" x14ac:dyDescent="0.25">
      <c r="A119" s="16" t="s">
        <v>39</v>
      </c>
      <c r="B119" s="13" t="s">
        <v>126</v>
      </c>
      <c r="C119" s="13" t="s">
        <v>26</v>
      </c>
      <c r="D119" s="13" t="s">
        <v>61</v>
      </c>
      <c r="E119" s="13" t="s">
        <v>35</v>
      </c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 t="s">
        <v>40</v>
      </c>
      <c r="U119" s="13"/>
      <c r="V119" s="14"/>
      <c r="W119" s="14"/>
      <c r="X119" s="14"/>
      <c r="Y119" s="14"/>
      <c r="Z119" s="16" t="s">
        <v>39</v>
      </c>
      <c r="AA119" s="15">
        <v>1000</v>
      </c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>
        <v>1000</v>
      </c>
      <c r="AP119" s="15"/>
      <c r="AQ119" s="15"/>
      <c r="AR119" s="15"/>
      <c r="AS119" s="15">
        <v>1000</v>
      </c>
      <c r="AT119" s="15"/>
      <c r="AU119" s="15"/>
      <c r="AV119" s="15"/>
      <c r="AW119" s="16" t="s">
        <v>39</v>
      </c>
    </row>
    <row r="120" spans="1:49" ht="79.150000000000006" customHeight="1" x14ac:dyDescent="0.25">
      <c r="A120" s="8" t="s">
        <v>128</v>
      </c>
      <c r="B120" s="9" t="s">
        <v>126</v>
      </c>
      <c r="C120" s="9" t="s">
        <v>26</v>
      </c>
      <c r="D120" s="9" t="s">
        <v>61</v>
      </c>
      <c r="E120" s="9" t="s">
        <v>129</v>
      </c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10"/>
      <c r="W120" s="10"/>
      <c r="X120" s="10"/>
      <c r="Y120" s="10"/>
      <c r="Z120" s="8" t="s">
        <v>128</v>
      </c>
      <c r="AA120" s="11">
        <f>AA121</f>
        <v>13520</v>
      </c>
      <c r="AB120" s="11">
        <f t="shared" ref="AB120:AS120" si="48">AB121</f>
        <v>13520</v>
      </c>
      <c r="AC120" s="11">
        <f t="shared" si="48"/>
        <v>13520</v>
      </c>
      <c r="AD120" s="11">
        <f t="shared" si="48"/>
        <v>13520</v>
      </c>
      <c r="AE120" s="11">
        <f t="shared" si="48"/>
        <v>13520</v>
      </c>
      <c r="AF120" s="11">
        <f t="shared" si="48"/>
        <v>13520</v>
      </c>
      <c r="AG120" s="11">
        <f t="shared" si="48"/>
        <v>13520</v>
      </c>
      <c r="AH120" s="11">
        <f t="shared" si="48"/>
        <v>13520</v>
      </c>
      <c r="AI120" s="11">
        <f t="shared" si="48"/>
        <v>13520</v>
      </c>
      <c r="AJ120" s="11">
        <f t="shared" si="48"/>
        <v>13520</v>
      </c>
      <c r="AK120" s="11">
        <f t="shared" si="48"/>
        <v>13520</v>
      </c>
      <c r="AL120" s="11">
        <f t="shared" si="48"/>
        <v>13520</v>
      </c>
      <c r="AM120" s="11">
        <f t="shared" si="48"/>
        <v>13520</v>
      </c>
      <c r="AN120" s="11">
        <f t="shared" si="48"/>
        <v>13520</v>
      </c>
      <c r="AO120" s="11">
        <f t="shared" si="48"/>
        <v>13520</v>
      </c>
      <c r="AP120" s="11">
        <f t="shared" si="48"/>
        <v>13520</v>
      </c>
      <c r="AQ120" s="11">
        <f t="shared" si="48"/>
        <v>13520</v>
      </c>
      <c r="AR120" s="11">
        <f t="shared" si="48"/>
        <v>13520</v>
      </c>
      <c r="AS120" s="11">
        <f t="shared" si="48"/>
        <v>13520</v>
      </c>
      <c r="AT120" s="11"/>
      <c r="AU120" s="11"/>
      <c r="AV120" s="11"/>
      <c r="AW120" s="8" t="s">
        <v>128</v>
      </c>
    </row>
    <row r="121" spans="1:49" ht="94.9" customHeight="1" x14ac:dyDescent="0.25">
      <c r="A121" s="16" t="s">
        <v>130</v>
      </c>
      <c r="B121" s="13" t="s">
        <v>126</v>
      </c>
      <c r="C121" s="13" t="s">
        <v>26</v>
      </c>
      <c r="D121" s="13" t="s">
        <v>61</v>
      </c>
      <c r="E121" s="13" t="s">
        <v>129</v>
      </c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 t="s">
        <v>44</v>
      </c>
      <c r="U121" s="13"/>
      <c r="V121" s="14"/>
      <c r="W121" s="14"/>
      <c r="X121" s="14"/>
      <c r="Y121" s="14"/>
      <c r="Z121" s="16" t="s">
        <v>130</v>
      </c>
      <c r="AA121" s="15">
        <v>13520</v>
      </c>
      <c r="AB121" s="15">
        <v>13520</v>
      </c>
      <c r="AC121" s="15">
        <v>13520</v>
      </c>
      <c r="AD121" s="15">
        <v>13520</v>
      </c>
      <c r="AE121" s="15">
        <v>13520</v>
      </c>
      <c r="AF121" s="15">
        <v>13520</v>
      </c>
      <c r="AG121" s="15">
        <v>13520</v>
      </c>
      <c r="AH121" s="15">
        <v>13520</v>
      </c>
      <c r="AI121" s="15">
        <v>13520</v>
      </c>
      <c r="AJ121" s="15">
        <v>13520</v>
      </c>
      <c r="AK121" s="15">
        <v>13520</v>
      </c>
      <c r="AL121" s="15">
        <v>13520</v>
      </c>
      <c r="AM121" s="15">
        <v>13520</v>
      </c>
      <c r="AN121" s="15">
        <v>13520</v>
      </c>
      <c r="AO121" s="15">
        <v>13520</v>
      </c>
      <c r="AP121" s="15">
        <v>13520</v>
      </c>
      <c r="AQ121" s="15">
        <v>13520</v>
      </c>
      <c r="AR121" s="15">
        <v>13520</v>
      </c>
      <c r="AS121" s="15">
        <v>13520</v>
      </c>
      <c r="AT121" s="15"/>
      <c r="AU121" s="15"/>
      <c r="AV121" s="15"/>
      <c r="AW121" s="16" t="s">
        <v>130</v>
      </c>
    </row>
    <row r="122" spans="1:49" ht="15.75" customHeight="1" x14ac:dyDescent="0.25">
      <c r="A122" s="18" t="s">
        <v>131</v>
      </c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6"/>
      <c r="W122" s="6"/>
      <c r="X122" s="6"/>
      <c r="Y122" s="6"/>
      <c r="Z122" s="18" t="s">
        <v>131</v>
      </c>
      <c r="AA122" s="7">
        <f t="shared" ref="AA122:AS122" si="49">AA114+AA21</f>
        <v>52629228.769999996</v>
      </c>
      <c r="AB122" s="7">
        <f t="shared" si="49"/>
        <v>18111440.870000001</v>
      </c>
      <c r="AC122" s="7">
        <f t="shared" si="49"/>
        <v>17823460.870000001</v>
      </c>
      <c r="AD122" s="7">
        <f t="shared" si="49"/>
        <v>17819940.870000001</v>
      </c>
      <c r="AE122" s="7">
        <f t="shared" si="49"/>
        <v>18105740.870000001</v>
      </c>
      <c r="AF122" s="7">
        <f t="shared" si="49"/>
        <v>17819940.870000001</v>
      </c>
      <c r="AG122" s="7">
        <f t="shared" si="49"/>
        <v>17819940.870000001</v>
      </c>
      <c r="AH122" s="7">
        <f t="shared" si="49"/>
        <v>17819940.870000001</v>
      </c>
      <c r="AI122" s="7">
        <f t="shared" si="49"/>
        <v>17819940.870000001</v>
      </c>
      <c r="AJ122" s="7">
        <f t="shared" si="49"/>
        <v>17819940.870000001</v>
      </c>
      <c r="AK122" s="7">
        <f t="shared" si="49"/>
        <v>17819940.870000001</v>
      </c>
      <c r="AL122" s="7">
        <f t="shared" si="49"/>
        <v>17819940.870000001</v>
      </c>
      <c r="AM122" s="7">
        <f t="shared" si="49"/>
        <v>17819940.870000001</v>
      </c>
      <c r="AN122" s="7">
        <f t="shared" si="49"/>
        <v>17819940.870000001</v>
      </c>
      <c r="AO122" s="7">
        <f t="shared" si="49"/>
        <v>40773984.530000001</v>
      </c>
      <c r="AP122" s="7">
        <f t="shared" si="49"/>
        <v>19654296</v>
      </c>
      <c r="AQ122" s="7">
        <f t="shared" si="49"/>
        <v>19657816</v>
      </c>
      <c r="AR122" s="7">
        <f t="shared" si="49"/>
        <v>19654296</v>
      </c>
      <c r="AS122" s="7">
        <f t="shared" si="49"/>
        <v>33932452.5</v>
      </c>
      <c r="AT122" s="7"/>
      <c r="AU122" s="7">
        <v>3520</v>
      </c>
      <c r="AV122" s="7"/>
      <c r="AW122" s="18" t="s">
        <v>131</v>
      </c>
    </row>
    <row r="123" spans="1:49" ht="15" x14ac:dyDescent="0.25"/>
  </sheetData>
  <mergeCells count="40">
    <mergeCell ref="A18:A19"/>
    <mergeCell ref="Z18:Z19"/>
    <mergeCell ref="AJ18:AJ19"/>
    <mergeCell ref="AE18:AE19"/>
    <mergeCell ref="AA18:AA19"/>
    <mergeCell ref="AB18:AB19"/>
    <mergeCell ref="T18:T19"/>
    <mergeCell ref="E18:S19"/>
    <mergeCell ref="AF18:AF19"/>
    <mergeCell ref="AG18:AG19"/>
    <mergeCell ref="AH18:AH19"/>
    <mergeCell ref="AI18:AI19"/>
    <mergeCell ref="B18:B19"/>
    <mergeCell ref="Y18:Y19"/>
    <mergeCell ref="AD18:AD19"/>
    <mergeCell ref="AC18:AC19"/>
    <mergeCell ref="AW18:AW19"/>
    <mergeCell ref="AR18:AR19"/>
    <mergeCell ref="AT18:AT19"/>
    <mergeCell ref="AP18:AP19"/>
    <mergeCell ref="AM18:AM19"/>
    <mergeCell ref="AN18:AN19"/>
    <mergeCell ref="AK18:AK19"/>
    <mergeCell ref="AL18:AL19"/>
    <mergeCell ref="D18:D19"/>
    <mergeCell ref="C18:C19"/>
    <mergeCell ref="AV18:AV19"/>
    <mergeCell ref="AU18:AU19"/>
    <mergeCell ref="AQ18:AQ19"/>
    <mergeCell ref="X18:X19"/>
    <mergeCell ref="AS18:AS19"/>
    <mergeCell ref="V18:V19"/>
    <mergeCell ref="AO18:AO19"/>
    <mergeCell ref="U18:U19"/>
    <mergeCell ref="W18:W19"/>
    <mergeCell ref="A11:AS16"/>
    <mergeCell ref="AS5:AW5"/>
    <mergeCell ref="AO6:AS6"/>
    <mergeCell ref="AO7:AW7"/>
    <mergeCell ref="AA1:AS3"/>
  </mergeCells>
  <phoneticPr fontId="9" type="noConversion"/>
  <pageMargins left="0.39370078740157483" right="0.19685039370078741" top="0.39370078740157483" bottom="0.19685039370078741" header="0.39370078740157483" footer="0.3937007874015748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rep:2.48.0.305</dc:description>
  <cp:lastModifiedBy>Алла Романовна</cp:lastModifiedBy>
  <cp:lastPrinted>2021-10-12T10:43:50Z</cp:lastPrinted>
  <dcterms:created xsi:type="dcterms:W3CDTF">2019-11-14T12:55:42Z</dcterms:created>
  <dcterms:modified xsi:type="dcterms:W3CDTF">2021-11-25T08:34:44Z</dcterms:modified>
</cp:coreProperties>
</file>