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6. 17.12.21г\Решение\"/>
    </mc:Choice>
  </mc:AlternateContent>
  <xr:revisionPtr revIDLastSave="0" documentId="8_{817EB3D9-364A-4227-8775-464AD34E5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0" i="1" l="1"/>
  <c r="AS20" i="1"/>
  <c r="AO20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A58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A5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A42" i="1"/>
  <c r="AA33" i="1"/>
  <c r="AB30" i="1"/>
  <c r="AB19" i="1" s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A3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P20" i="1"/>
  <c r="AQ20" i="1"/>
  <c r="AR20" i="1"/>
  <c r="AB66" i="1"/>
  <c r="AB65" i="1" s="1"/>
  <c r="AC66" i="1"/>
  <c r="AC65" i="1" s="1"/>
  <c r="AD66" i="1"/>
  <c r="AD65" i="1" s="1"/>
  <c r="AE66" i="1"/>
  <c r="AE65" i="1" s="1"/>
  <c r="AF66" i="1"/>
  <c r="AF65" i="1" s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L65" i="1" s="1"/>
  <c r="AM66" i="1"/>
  <c r="AM65" i="1" s="1"/>
  <c r="AN66" i="1"/>
  <c r="AN65" i="1" s="1"/>
  <c r="AO66" i="1"/>
  <c r="AO65" i="1" s="1"/>
  <c r="AP66" i="1"/>
  <c r="AP65" i="1" s="1"/>
  <c r="AQ66" i="1"/>
  <c r="AQ65" i="1" s="1"/>
  <c r="AR66" i="1"/>
  <c r="AR65" i="1" s="1"/>
  <c r="AS66" i="1"/>
  <c r="AS65" i="1" s="1"/>
  <c r="AA66" i="1"/>
  <c r="AA65" i="1" s="1"/>
  <c r="AA63" i="1"/>
  <c r="AB70" i="1" l="1"/>
  <c r="AH19" i="1"/>
  <c r="AH70" i="1" s="1"/>
  <c r="AN19" i="1"/>
  <c r="AN70" i="1" s="1"/>
  <c r="AJ19" i="1"/>
  <c r="AJ70" i="1" s="1"/>
  <c r="AF19" i="1"/>
  <c r="AF70" i="1" s="1"/>
  <c r="AD19" i="1"/>
  <c r="AD70" i="1" s="1"/>
  <c r="AG19" i="1"/>
  <c r="AG70" i="1" s="1"/>
  <c r="AR19" i="1"/>
  <c r="AR70" i="1" s="1"/>
  <c r="AS19" i="1"/>
  <c r="AS70" i="1" s="1"/>
  <c r="AK19" i="1"/>
  <c r="AK70" i="1" s="1"/>
  <c r="AC19" i="1"/>
  <c r="AC70" i="1" s="1"/>
  <c r="AP19" i="1"/>
  <c r="AP70" i="1" s="1"/>
  <c r="AL19" i="1"/>
  <c r="AL70" i="1" s="1"/>
  <c r="AO19" i="1"/>
  <c r="AO70" i="1" s="1"/>
  <c r="AA19" i="1"/>
  <c r="AA70" i="1" s="1"/>
  <c r="AQ19" i="1"/>
  <c r="AQ70" i="1" s="1"/>
  <c r="AM19" i="1"/>
  <c r="AM70" i="1" s="1"/>
  <c r="AI19" i="1"/>
  <c r="AI70" i="1" s="1"/>
  <c r="AE19" i="1"/>
  <c r="AE70" i="1" s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<sst xmlns="http://schemas.openxmlformats.org/spreadsheetml/2006/main" count="416" uniqueCount="117">
  <si>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</si>
  <si>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</si>
  <si>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</si>
  <si>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</si>
  <si>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</si>
  <si>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</si>
  <si>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</si>
  <si>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</si>
  <si>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</si>
  <si>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</si>
  <si>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</si>
  <si>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</si>
  <si>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</si>
  <si>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</si>
  <si>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</si>
  <si>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</si>
  <si>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</si>
  <si>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</si>
  <si>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</si>
  <si>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</si>
  <si>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</si>
  <si>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</si>
  <si>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</si>
  <si>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</si>
  <si>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</si>
  <si>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</si>
  <si>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</si>
  <si>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</si>
  <si>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</si>
  <si>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</si>
  <si>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</si>
  <si>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</si>
  <si>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</si>
  <si>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</si>
  <si>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</si>
  <si>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</si>
  <si>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</si>
  <si>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</si>
  <si>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</si>
  <si>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</si>
  <si>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</si>
  <si>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</si>
  <si>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</si>
  <si>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</si>
  <si>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</si>
  <si>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</si>
  <si>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</si>
  <si>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</si>
  <si>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</si>
  <si>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</si>
  <si>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</si>
  <si>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</si>
  <si>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</si>
  <si>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</si>
  <si>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</si>
  <si>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</si>
  <si>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</si>
  <si>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</si>
  <si>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</si>
  <si>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</si>
  <si>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</si>
  <si>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</si>
  <si>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</si>
  <si>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</si>
  <si>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</si>
  <si>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</si>
  <si>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</si>
  <si>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</si>
  <si>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</si>
  <si>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</si>
  <si>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</si>
  <si>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</si>
  <si>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</si>
  <si>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</si>
  <si>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</si>
  <si>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</si>
  <si>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</si>
  <si>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</si>
  <si>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</si>
  <si>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</si>
  <si>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</si>
  <si>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</si>
  <si>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</si>
  <si>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</si>
  <si>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</si>
  <si>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</si>
  <si>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</si>
  <si>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</si>
  <si>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</si>
  <si>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</si>
  <si>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</si>
  <si>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</si>
  <si>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</si>
  <si>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</si>
  <si>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</si>
  <si>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</si>
  <si>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</si>
  <si>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</si>
  <si>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</si>
  <si>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</si>
  <si>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</si>
  <si>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</si>
  <si>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</si>
  <si>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</si>
  <si>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</si>
  <si>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</si>
  <si>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</si>
  <si>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</si>
  <si>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</si>
  <si>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</si>
  <si>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</si>
  <si>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</si>
  <si>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</si>
  <si>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2021 год и на плановый период 2022 и 2023 годов </t>
  </si>
  <si>
    <t>2023 г.</t>
  </si>
  <si>
    <t>от « 17  »  декабря 2020г № 39</t>
  </si>
  <si>
    <t>Приложение 4 к решению Совета депутатов МО Лопухинское сельское поселение                                                от «17 »  декабря 2021г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</si>
</sst>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1"/>
  <sheetViews>
    <sheetView showGridLines="0" tabSelected="1" zoomScale="68" zoomScaleNormal="68" workbookViewId="0">
      <selection activeCell="BD9" sqref="BD9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3" customHeight="1" x14ac:dyDescent="0.25">
      <c r="AO1" s="40" t="s">
        <v>116</v>
      </c>
      <c r="AP1" s="40"/>
      <c r="AQ1" s="40"/>
      <c r="AR1" s="40"/>
      <c r="AS1" s="40"/>
    </row>
    <row r="2" spans="1:49" ht="9.75" hidden="1" customHeight="1" x14ac:dyDescent="0.25">
      <c r="AO2" s="40"/>
      <c r="AP2" s="40"/>
      <c r="AQ2" s="40"/>
      <c r="AR2" s="40"/>
      <c r="AS2" s="40"/>
    </row>
    <row r="3" spans="1:49" ht="9.75" hidden="1" customHeight="1" x14ac:dyDescent="0.25">
      <c r="AO3" s="40"/>
      <c r="AP3" s="40"/>
      <c r="AQ3" s="40"/>
      <c r="AR3" s="40"/>
      <c r="AS3" s="40"/>
    </row>
    <row r="4" spans="1:49" ht="47.25" customHeight="1" x14ac:dyDescent="0.25">
      <c r="AO4" s="40"/>
      <c r="AP4" s="40"/>
      <c r="AQ4" s="40"/>
      <c r="AR4" s="40"/>
      <c r="AS4" s="40"/>
    </row>
    <row r="5" spans="1:49" ht="27.75" customHeight="1" x14ac:dyDescent="0.25">
      <c r="AO5" s="30"/>
      <c r="AP5" s="30"/>
      <c r="AQ5" s="30"/>
      <c r="AR5" s="30"/>
      <c r="AS5" s="30"/>
    </row>
    <row r="6" spans="1:49" ht="15.75" x14ac:dyDescent="0.25">
      <c r="AS6" s="36" t="s">
        <v>112</v>
      </c>
      <c r="AT6" s="36"/>
      <c r="AU6" s="36"/>
      <c r="AV6" s="36"/>
      <c r="AW6" s="36"/>
    </row>
    <row r="7" spans="1:49" ht="15.75" x14ac:dyDescent="0.25">
      <c r="AO7" s="37" t="s">
        <v>105</v>
      </c>
      <c r="AP7" s="37"/>
      <c r="AQ7" s="37"/>
      <c r="AR7" s="37"/>
      <c r="AS7" s="37"/>
      <c r="AT7" s="11"/>
      <c r="AU7" s="11"/>
      <c r="AV7" s="11"/>
      <c r="AW7" s="11"/>
    </row>
    <row r="8" spans="1:49" ht="15.75" x14ac:dyDescent="0.25">
      <c r="AO8" s="37" t="s">
        <v>106</v>
      </c>
      <c r="AP8" s="37"/>
      <c r="AQ8" s="37"/>
      <c r="AR8" s="37"/>
      <c r="AS8" s="37"/>
      <c r="AT8" s="37"/>
      <c r="AU8" s="37"/>
      <c r="AV8" s="37"/>
      <c r="AW8" s="37"/>
    </row>
    <row r="9" spans="1:49" ht="15.75" x14ac:dyDescent="0.25">
      <c r="AO9" s="14"/>
      <c r="AP9" s="14"/>
      <c r="AQ9" s="14"/>
      <c r="AR9" s="14"/>
      <c r="AS9" s="13" t="s">
        <v>115</v>
      </c>
      <c r="AT9" s="14"/>
      <c r="AU9" s="14"/>
      <c r="AV9" s="14"/>
      <c r="AW9" s="10" t="s">
        <v>107</v>
      </c>
    </row>
    <row r="10" spans="1:49" ht="15.75" x14ac:dyDescent="0.25">
      <c r="AS10" s="9" t="s">
        <v>108</v>
      </c>
      <c r="AT10" s="9"/>
      <c r="AU10" s="9"/>
      <c r="AV10" s="10" t="s">
        <v>107</v>
      </c>
    </row>
    <row r="13" spans="1:49" ht="71.45" customHeight="1" x14ac:dyDescent="0.25">
      <c r="A13" s="38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ht="15" x14ac:dyDescent="0.25"/>
    <row r="15" spans="1:49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2" t="s">
        <v>109</v>
      </c>
      <c r="AT15" s="1"/>
      <c r="AU15" s="1"/>
      <c r="AV15" s="1"/>
      <c r="AW15" s="1"/>
    </row>
    <row r="16" spans="1:49" ht="14.45" customHeight="1" x14ac:dyDescent="0.25">
      <c r="A16" s="35" t="s">
        <v>5</v>
      </c>
      <c r="B16" s="39" t="s">
        <v>6</v>
      </c>
      <c r="C16" s="39" t="s">
        <v>7</v>
      </c>
      <c r="D16" s="39" t="s">
        <v>8</v>
      </c>
      <c r="E16" s="39" t="s">
        <v>9</v>
      </c>
      <c r="F16" s="39" t="s">
        <v>9</v>
      </c>
      <c r="G16" s="39" t="s">
        <v>9</v>
      </c>
      <c r="H16" s="39" t="s">
        <v>9</v>
      </c>
      <c r="I16" s="39" t="s">
        <v>9</v>
      </c>
      <c r="J16" s="39" t="s">
        <v>9</v>
      </c>
      <c r="K16" s="39" t="s">
        <v>9</v>
      </c>
      <c r="L16" s="39" t="s">
        <v>9</v>
      </c>
      <c r="M16" s="39" t="s">
        <v>9</v>
      </c>
      <c r="N16" s="39" t="s">
        <v>9</v>
      </c>
      <c r="O16" s="39" t="s">
        <v>9</v>
      </c>
      <c r="P16" s="39" t="s">
        <v>9</v>
      </c>
      <c r="Q16" s="39" t="s">
        <v>9</v>
      </c>
      <c r="R16" s="39" t="s">
        <v>9</v>
      </c>
      <c r="S16" s="39" t="s">
        <v>9</v>
      </c>
      <c r="T16" s="39" t="s">
        <v>10</v>
      </c>
      <c r="U16" s="39" t="s">
        <v>11</v>
      </c>
      <c r="V16" s="39" t="s">
        <v>12</v>
      </c>
      <c r="W16" s="39" t="s">
        <v>13</v>
      </c>
      <c r="X16" s="39" t="s">
        <v>14</v>
      </c>
      <c r="Y16" s="39" t="s">
        <v>15</v>
      </c>
      <c r="Z16" s="35" t="s">
        <v>5</v>
      </c>
      <c r="AA16" s="35" t="s">
        <v>16</v>
      </c>
      <c r="AB16" s="35" t="s">
        <v>1</v>
      </c>
      <c r="AC16" s="35" t="s">
        <v>2</v>
      </c>
      <c r="AD16" s="35" t="s">
        <v>3</v>
      </c>
      <c r="AE16" s="35" t="s">
        <v>0</v>
      </c>
      <c r="AF16" s="35" t="s">
        <v>1</v>
      </c>
      <c r="AG16" s="35" t="s">
        <v>2</v>
      </c>
      <c r="AH16" s="35" t="s">
        <v>3</v>
      </c>
      <c r="AI16" s="35" t="s">
        <v>4</v>
      </c>
      <c r="AJ16" s="35" t="s">
        <v>0</v>
      </c>
      <c r="AK16" s="35" t="s">
        <v>1</v>
      </c>
      <c r="AL16" s="35" t="s">
        <v>2</v>
      </c>
      <c r="AM16" s="35" t="s">
        <v>3</v>
      </c>
      <c r="AN16" s="35" t="s">
        <v>4</v>
      </c>
      <c r="AO16" s="35" t="s">
        <v>20</v>
      </c>
      <c r="AP16" s="35" t="s">
        <v>17</v>
      </c>
      <c r="AQ16" s="35" t="s">
        <v>18</v>
      </c>
      <c r="AR16" s="35" t="s">
        <v>19</v>
      </c>
      <c r="AS16" s="35" t="s">
        <v>114</v>
      </c>
      <c r="AT16" s="41" t="s">
        <v>21</v>
      </c>
      <c r="AU16" s="41" t="s">
        <v>22</v>
      </c>
      <c r="AV16" s="41" t="s">
        <v>23</v>
      </c>
      <c r="AW16" s="41" t="s">
        <v>5</v>
      </c>
    </row>
    <row r="17" spans="1:49" ht="14.45" customHeight="1" x14ac:dyDescent="0.25">
      <c r="A17" s="35"/>
      <c r="B17" s="39" t="s">
        <v>6</v>
      </c>
      <c r="C17" s="39" t="s">
        <v>7</v>
      </c>
      <c r="D17" s="39" t="s">
        <v>8</v>
      </c>
      <c r="E17" s="39" t="s">
        <v>9</v>
      </c>
      <c r="F17" s="39" t="s">
        <v>9</v>
      </c>
      <c r="G17" s="39" t="s">
        <v>9</v>
      </c>
      <c r="H17" s="39" t="s">
        <v>9</v>
      </c>
      <c r="I17" s="39" t="s">
        <v>9</v>
      </c>
      <c r="J17" s="39" t="s">
        <v>9</v>
      </c>
      <c r="K17" s="39" t="s">
        <v>9</v>
      </c>
      <c r="L17" s="39" t="s">
        <v>9</v>
      </c>
      <c r="M17" s="39" t="s">
        <v>9</v>
      </c>
      <c r="N17" s="39" t="s">
        <v>9</v>
      </c>
      <c r="O17" s="39" t="s">
        <v>9</v>
      </c>
      <c r="P17" s="39" t="s">
        <v>9</v>
      </c>
      <c r="Q17" s="39" t="s">
        <v>9</v>
      </c>
      <c r="R17" s="39" t="s">
        <v>9</v>
      </c>
      <c r="S17" s="39" t="s">
        <v>9</v>
      </c>
      <c r="T17" s="39" t="s">
        <v>10</v>
      </c>
      <c r="U17" s="39" t="s">
        <v>11</v>
      </c>
      <c r="V17" s="39" t="s">
        <v>12</v>
      </c>
      <c r="W17" s="39" t="s">
        <v>13</v>
      </c>
      <c r="X17" s="39" t="s">
        <v>14</v>
      </c>
      <c r="Y17" s="39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 t="s">
        <v>0</v>
      </c>
      <c r="AP17" s="35" t="s">
        <v>1</v>
      </c>
      <c r="AQ17" s="35" t="s">
        <v>2</v>
      </c>
      <c r="AR17" s="35" t="s">
        <v>3</v>
      </c>
      <c r="AS17" s="35" t="s">
        <v>0</v>
      </c>
      <c r="AT17" s="41" t="s">
        <v>1</v>
      </c>
      <c r="AU17" s="41" t="s">
        <v>2</v>
      </c>
      <c r="AV17" s="41" t="s">
        <v>3</v>
      </c>
      <c r="AW17" s="41"/>
    </row>
    <row r="18" spans="1:49" ht="14.45" hidden="1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"/>
      <c r="AU18" s="2"/>
      <c r="AV18" s="2"/>
      <c r="AW18" s="2"/>
    </row>
    <row r="19" spans="1:49" ht="57" customHeight="1" x14ac:dyDescent="0.3">
      <c r="A19" s="17" t="s">
        <v>24</v>
      </c>
      <c r="B19" s="18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24</v>
      </c>
      <c r="AA19" s="31">
        <f>AA20+AA30+AA33+AA42+AA51+AA58+AA63</f>
        <v>52503708.769999996</v>
      </c>
      <c r="AB19" s="31">
        <f t="shared" ref="AB19:AR19" si="0">AB20+AB30+AB33+AB42+AB51+AB58+AB63</f>
        <v>1297400</v>
      </c>
      <c r="AC19" s="31">
        <f t="shared" si="0"/>
        <v>1300920</v>
      </c>
      <c r="AD19" s="31">
        <f t="shared" si="0"/>
        <v>1297400</v>
      </c>
      <c r="AE19" s="31">
        <f t="shared" si="0"/>
        <v>1297400</v>
      </c>
      <c r="AF19" s="31">
        <f t="shared" si="0"/>
        <v>1297400</v>
      </c>
      <c r="AG19" s="31">
        <f t="shared" si="0"/>
        <v>1297400</v>
      </c>
      <c r="AH19" s="31">
        <f t="shared" si="0"/>
        <v>1297400</v>
      </c>
      <c r="AI19" s="31">
        <f t="shared" si="0"/>
        <v>1297400</v>
      </c>
      <c r="AJ19" s="31">
        <f t="shared" si="0"/>
        <v>1297400</v>
      </c>
      <c r="AK19" s="31">
        <f t="shared" si="0"/>
        <v>1297400</v>
      </c>
      <c r="AL19" s="31">
        <f t="shared" si="0"/>
        <v>1297400</v>
      </c>
      <c r="AM19" s="31">
        <f t="shared" si="0"/>
        <v>1297400</v>
      </c>
      <c r="AN19" s="31">
        <f t="shared" si="0"/>
        <v>1297400</v>
      </c>
      <c r="AO19" s="31">
        <f t="shared" si="0"/>
        <v>40448464.530000001</v>
      </c>
      <c r="AP19" s="31">
        <f t="shared" si="0"/>
        <v>14036442</v>
      </c>
      <c r="AQ19" s="31">
        <f t="shared" si="0"/>
        <v>14039962</v>
      </c>
      <c r="AR19" s="31">
        <f t="shared" si="0"/>
        <v>14036442</v>
      </c>
      <c r="AS19" s="31">
        <f>AS20+AS30+AS33+AS42+AS51+AS58+AS63</f>
        <v>33606932.5</v>
      </c>
      <c r="AT19" s="4"/>
      <c r="AU19" s="4">
        <v>3520</v>
      </c>
      <c r="AV19" s="4"/>
      <c r="AW19" s="3" t="s">
        <v>24</v>
      </c>
    </row>
    <row r="20" spans="1:49" ht="39.75" customHeight="1" x14ac:dyDescent="0.3">
      <c r="A20" s="17" t="s">
        <v>26</v>
      </c>
      <c r="B20" s="18" t="s">
        <v>25</v>
      </c>
      <c r="C20" s="18" t="s">
        <v>27</v>
      </c>
      <c r="D20" s="18" t="s">
        <v>28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7" t="s">
        <v>26</v>
      </c>
      <c r="AA20" s="31">
        <f>AA21+AA25+AA27</f>
        <v>12306161</v>
      </c>
      <c r="AB20" s="31">
        <f t="shared" ref="AB20:AR20" si="1">AB21+AB25+AB27</f>
        <v>0</v>
      </c>
      <c r="AC20" s="31">
        <f t="shared" si="1"/>
        <v>3520</v>
      </c>
      <c r="AD20" s="31">
        <f t="shared" si="1"/>
        <v>0</v>
      </c>
      <c r="AE20" s="31">
        <f t="shared" si="1"/>
        <v>0</v>
      </c>
      <c r="AF20" s="31">
        <f t="shared" si="1"/>
        <v>0</v>
      </c>
      <c r="AG20" s="31">
        <f t="shared" si="1"/>
        <v>0</v>
      </c>
      <c r="AH20" s="31">
        <f t="shared" si="1"/>
        <v>0</v>
      </c>
      <c r="AI20" s="31">
        <f t="shared" si="1"/>
        <v>0</v>
      </c>
      <c r="AJ20" s="31">
        <f t="shared" si="1"/>
        <v>0</v>
      </c>
      <c r="AK20" s="31">
        <f t="shared" si="1"/>
        <v>0</v>
      </c>
      <c r="AL20" s="31">
        <f t="shared" si="1"/>
        <v>0</v>
      </c>
      <c r="AM20" s="31">
        <f t="shared" si="1"/>
        <v>0</v>
      </c>
      <c r="AN20" s="31">
        <f t="shared" si="1"/>
        <v>0</v>
      </c>
      <c r="AO20" s="31">
        <f>AO21+AO25+AO27</f>
        <v>9686861</v>
      </c>
      <c r="AP20" s="31">
        <f t="shared" si="1"/>
        <v>9343442</v>
      </c>
      <c r="AQ20" s="31">
        <f t="shared" si="1"/>
        <v>9346962</v>
      </c>
      <c r="AR20" s="31">
        <f t="shared" si="1"/>
        <v>9343442</v>
      </c>
      <c r="AS20" s="31">
        <f>AS21+AS25+AS27</f>
        <v>10216861</v>
      </c>
      <c r="AT20" s="4"/>
      <c r="AU20" s="4">
        <v>3520</v>
      </c>
      <c r="AV20" s="4"/>
      <c r="AW20" s="3" t="s">
        <v>26</v>
      </c>
    </row>
    <row r="21" spans="1:49" ht="159" customHeight="1" x14ac:dyDescent="0.3">
      <c r="A21" s="17" t="s">
        <v>29</v>
      </c>
      <c r="B21" s="18" t="s">
        <v>25</v>
      </c>
      <c r="C21" s="18" t="s">
        <v>27</v>
      </c>
      <c r="D21" s="18" t="s">
        <v>30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7" t="s">
        <v>29</v>
      </c>
      <c r="AA21" s="31">
        <v>12202641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v>9633341</v>
      </c>
      <c r="AP21" s="31">
        <v>9343442</v>
      </c>
      <c r="AQ21" s="31">
        <v>9343442</v>
      </c>
      <c r="AR21" s="31">
        <v>9343442</v>
      </c>
      <c r="AS21" s="31">
        <v>10163341</v>
      </c>
      <c r="AT21" s="4"/>
      <c r="AU21" s="4"/>
      <c r="AV21" s="4"/>
      <c r="AW21" s="3" t="s">
        <v>29</v>
      </c>
    </row>
    <row r="22" spans="1:49" ht="47.45" hidden="1" customHeight="1" x14ac:dyDescent="0.3">
      <c r="A22" s="20" t="s">
        <v>31</v>
      </c>
      <c r="B22" s="21" t="s">
        <v>25</v>
      </c>
      <c r="C22" s="21" t="s">
        <v>27</v>
      </c>
      <c r="D22" s="21" t="s">
        <v>30</v>
      </c>
      <c r="E22" s="21" t="s">
        <v>32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2"/>
      <c r="X22" s="22"/>
      <c r="Y22" s="22"/>
      <c r="Z22" s="20" t="s">
        <v>31</v>
      </c>
      <c r="AA22" s="32">
        <v>1781953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>
        <v>1781953</v>
      </c>
      <c r="AP22" s="32"/>
      <c r="AQ22" s="32"/>
      <c r="AR22" s="32"/>
      <c r="AS22" s="32">
        <v>1781953</v>
      </c>
      <c r="AT22" s="6"/>
      <c r="AU22" s="6"/>
      <c r="AV22" s="6"/>
      <c r="AW22" s="5" t="s">
        <v>31</v>
      </c>
    </row>
    <row r="23" spans="1:49" ht="47.45" hidden="1" customHeight="1" x14ac:dyDescent="0.3">
      <c r="A23" s="20" t="s">
        <v>33</v>
      </c>
      <c r="B23" s="21" t="s">
        <v>25</v>
      </c>
      <c r="C23" s="21" t="s">
        <v>27</v>
      </c>
      <c r="D23" s="21" t="s">
        <v>30</v>
      </c>
      <c r="E23" s="21" t="s">
        <v>34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0" t="s">
        <v>33</v>
      </c>
      <c r="AA23" s="32">
        <v>7675383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v>7450383</v>
      </c>
      <c r="AP23" s="32"/>
      <c r="AQ23" s="32"/>
      <c r="AR23" s="32"/>
      <c r="AS23" s="32">
        <v>7500383</v>
      </c>
      <c r="AT23" s="6"/>
      <c r="AU23" s="6"/>
      <c r="AV23" s="6"/>
      <c r="AW23" s="5" t="s">
        <v>33</v>
      </c>
    </row>
    <row r="24" spans="1:49" ht="0.75" customHeight="1" x14ac:dyDescent="0.3">
      <c r="A24" s="20" t="s">
        <v>35</v>
      </c>
      <c r="B24" s="21" t="s">
        <v>25</v>
      </c>
      <c r="C24" s="21" t="s">
        <v>27</v>
      </c>
      <c r="D24" s="21" t="s">
        <v>30</v>
      </c>
      <c r="E24" s="21" t="s">
        <v>36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35</v>
      </c>
      <c r="AA24" s="32">
        <v>106106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>
        <v>106106</v>
      </c>
      <c r="AP24" s="32"/>
      <c r="AQ24" s="32"/>
      <c r="AR24" s="32"/>
      <c r="AS24" s="32">
        <v>106106</v>
      </c>
      <c r="AT24" s="6"/>
      <c r="AU24" s="6"/>
      <c r="AV24" s="6"/>
      <c r="AW24" s="5" t="s">
        <v>35</v>
      </c>
    </row>
    <row r="25" spans="1:49" ht="25.5" customHeight="1" x14ac:dyDescent="0.3">
      <c r="A25" s="17" t="s">
        <v>37</v>
      </c>
      <c r="B25" s="18" t="s">
        <v>25</v>
      </c>
      <c r="C25" s="18" t="s">
        <v>27</v>
      </c>
      <c r="D25" s="18" t="s">
        <v>38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37</v>
      </c>
      <c r="AA25" s="31">
        <v>50000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v>50000</v>
      </c>
      <c r="AP25" s="31"/>
      <c r="AQ25" s="31"/>
      <c r="AR25" s="31"/>
      <c r="AS25" s="31">
        <v>50000</v>
      </c>
      <c r="AT25" s="4"/>
      <c r="AU25" s="4"/>
      <c r="AV25" s="4"/>
      <c r="AW25" s="3" t="s">
        <v>37</v>
      </c>
    </row>
    <row r="26" spans="1:49" ht="31.7" hidden="1" customHeight="1" x14ac:dyDescent="0.3">
      <c r="A26" s="20" t="s">
        <v>39</v>
      </c>
      <c r="B26" s="21" t="s">
        <v>25</v>
      </c>
      <c r="C26" s="21" t="s">
        <v>27</v>
      </c>
      <c r="D26" s="21" t="s">
        <v>38</v>
      </c>
      <c r="E26" s="21" t="s">
        <v>40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0" t="s">
        <v>39</v>
      </c>
      <c r="AA26" s="32">
        <v>50000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>
        <v>50000</v>
      </c>
      <c r="AP26" s="32"/>
      <c r="AQ26" s="32"/>
      <c r="AR26" s="32"/>
      <c r="AS26" s="32">
        <v>50000</v>
      </c>
      <c r="AT26" s="6"/>
      <c r="AU26" s="6"/>
      <c r="AV26" s="6"/>
      <c r="AW26" s="5" t="s">
        <v>39</v>
      </c>
    </row>
    <row r="27" spans="1:49" ht="39" customHeight="1" x14ac:dyDescent="0.3">
      <c r="A27" s="17" t="s">
        <v>41</v>
      </c>
      <c r="B27" s="18" t="s">
        <v>25</v>
      </c>
      <c r="C27" s="18" t="s">
        <v>27</v>
      </c>
      <c r="D27" s="18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7" t="s">
        <v>41</v>
      </c>
      <c r="AA27" s="31">
        <v>53520</v>
      </c>
      <c r="AB27" s="31"/>
      <c r="AC27" s="31">
        <v>3520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v>3520</v>
      </c>
      <c r="AP27" s="31"/>
      <c r="AQ27" s="31">
        <v>3520</v>
      </c>
      <c r="AR27" s="31"/>
      <c r="AS27" s="31">
        <v>3520</v>
      </c>
      <c r="AT27" s="4"/>
      <c r="AU27" s="4">
        <v>3520</v>
      </c>
      <c r="AV27" s="4"/>
      <c r="AW27" s="3" t="s">
        <v>41</v>
      </c>
    </row>
    <row r="28" spans="1:49" ht="47.45" hidden="1" customHeight="1" x14ac:dyDescent="0.3">
      <c r="A28" s="20" t="s">
        <v>43</v>
      </c>
      <c r="B28" s="21" t="s">
        <v>25</v>
      </c>
      <c r="C28" s="21" t="s">
        <v>27</v>
      </c>
      <c r="D28" s="21" t="s">
        <v>42</v>
      </c>
      <c r="E28" s="21" t="s">
        <v>44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0" t="s">
        <v>43</v>
      </c>
      <c r="AA28" s="32">
        <v>50000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6"/>
      <c r="AU28" s="6"/>
      <c r="AV28" s="6"/>
      <c r="AW28" s="5" t="s">
        <v>43</v>
      </c>
    </row>
    <row r="29" spans="1:49" ht="94.9" hidden="1" customHeight="1" x14ac:dyDescent="0.3">
      <c r="A29" s="20" t="s">
        <v>45</v>
      </c>
      <c r="B29" s="21" t="s">
        <v>25</v>
      </c>
      <c r="C29" s="21" t="s">
        <v>27</v>
      </c>
      <c r="D29" s="21" t="s">
        <v>42</v>
      </c>
      <c r="E29" s="21" t="s">
        <v>46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2"/>
      <c r="X29" s="22"/>
      <c r="Y29" s="22"/>
      <c r="Z29" s="20" t="s">
        <v>45</v>
      </c>
      <c r="AA29" s="32">
        <v>3520</v>
      </c>
      <c r="AB29" s="32"/>
      <c r="AC29" s="32">
        <v>3520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>
        <v>3520</v>
      </c>
      <c r="AP29" s="32"/>
      <c r="AQ29" s="32">
        <v>3520</v>
      </c>
      <c r="AR29" s="32"/>
      <c r="AS29" s="32">
        <v>3520</v>
      </c>
      <c r="AT29" s="6"/>
      <c r="AU29" s="6">
        <v>3520</v>
      </c>
      <c r="AV29" s="6"/>
      <c r="AW29" s="5" t="s">
        <v>45</v>
      </c>
    </row>
    <row r="30" spans="1:49" ht="24" customHeight="1" x14ac:dyDescent="0.3">
      <c r="A30" s="17" t="s">
        <v>47</v>
      </c>
      <c r="B30" s="18" t="s">
        <v>25</v>
      </c>
      <c r="C30" s="18" t="s">
        <v>48</v>
      </c>
      <c r="D30" s="18" t="s">
        <v>28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7" t="s">
        <v>47</v>
      </c>
      <c r="AA30" s="31">
        <f>AA31</f>
        <v>297400</v>
      </c>
      <c r="AB30" s="31">
        <f t="shared" ref="AB30:AS30" si="2">AB31</f>
        <v>297400</v>
      </c>
      <c r="AC30" s="31">
        <f t="shared" si="2"/>
        <v>297400</v>
      </c>
      <c r="AD30" s="31">
        <f t="shared" si="2"/>
        <v>297400</v>
      </c>
      <c r="AE30" s="31">
        <f t="shared" si="2"/>
        <v>297400</v>
      </c>
      <c r="AF30" s="31">
        <f t="shared" si="2"/>
        <v>297400</v>
      </c>
      <c r="AG30" s="31">
        <f t="shared" si="2"/>
        <v>297400</v>
      </c>
      <c r="AH30" s="31">
        <f t="shared" si="2"/>
        <v>297400</v>
      </c>
      <c r="AI30" s="31">
        <f t="shared" si="2"/>
        <v>297400</v>
      </c>
      <c r="AJ30" s="31">
        <f t="shared" si="2"/>
        <v>297400</v>
      </c>
      <c r="AK30" s="31">
        <f t="shared" si="2"/>
        <v>297400</v>
      </c>
      <c r="AL30" s="31">
        <f t="shared" si="2"/>
        <v>297400</v>
      </c>
      <c r="AM30" s="31">
        <f t="shared" si="2"/>
        <v>297400</v>
      </c>
      <c r="AN30" s="31">
        <f t="shared" si="2"/>
        <v>297400</v>
      </c>
      <c r="AO30" s="31">
        <f t="shared" si="2"/>
        <v>297400</v>
      </c>
      <c r="AP30" s="31">
        <f t="shared" si="2"/>
        <v>297400</v>
      </c>
      <c r="AQ30" s="31">
        <f t="shared" si="2"/>
        <v>297400</v>
      </c>
      <c r="AR30" s="31">
        <f t="shared" si="2"/>
        <v>297400</v>
      </c>
      <c r="AS30" s="31">
        <f t="shared" si="2"/>
        <v>297400</v>
      </c>
      <c r="AT30" s="4"/>
      <c r="AU30" s="4"/>
      <c r="AV30" s="4"/>
      <c r="AW30" s="3" t="s">
        <v>47</v>
      </c>
    </row>
    <row r="31" spans="1:49" ht="43.5" customHeight="1" x14ac:dyDescent="0.3">
      <c r="A31" s="17" t="s">
        <v>49</v>
      </c>
      <c r="B31" s="18" t="s">
        <v>25</v>
      </c>
      <c r="C31" s="18" t="s">
        <v>48</v>
      </c>
      <c r="D31" s="18" t="s">
        <v>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49</v>
      </c>
      <c r="AA31" s="31">
        <v>297400</v>
      </c>
      <c r="AB31" s="31">
        <v>297400</v>
      </c>
      <c r="AC31" s="31">
        <v>297400</v>
      </c>
      <c r="AD31" s="31">
        <v>297400</v>
      </c>
      <c r="AE31" s="31">
        <v>297400</v>
      </c>
      <c r="AF31" s="31">
        <v>297400</v>
      </c>
      <c r="AG31" s="31">
        <v>297400</v>
      </c>
      <c r="AH31" s="31">
        <v>297400</v>
      </c>
      <c r="AI31" s="31">
        <v>297400</v>
      </c>
      <c r="AJ31" s="31">
        <v>297400</v>
      </c>
      <c r="AK31" s="31">
        <v>297400</v>
      </c>
      <c r="AL31" s="31">
        <v>297400</v>
      </c>
      <c r="AM31" s="31">
        <v>297400</v>
      </c>
      <c r="AN31" s="31">
        <v>297400</v>
      </c>
      <c r="AO31" s="31">
        <v>297400</v>
      </c>
      <c r="AP31" s="31">
        <v>297400</v>
      </c>
      <c r="AQ31" s="31">
        <v>297400</v>
      </c>
      <c r="AR31" s="31">
        <v>297400</v>
      </c>
      <c r="AS31" s="31">
        <v>297400</v>
      </c>
      <c r="AT31" s="4"/>
      <c r="AU31" s="4"/>
      <c r="AV31" s="4"/>
      <c r="AW31" s="3" t="s">
        <v>49</v>
      </c>
    </row>
    <row r="32" spans="1:49" ht="110.65" hidden="1" customHeight="1" x14ac:dyDescent="0.3">
      <c r="A32" s="20" t="s">
        <v>51</v>
      </c>
      <c r="B32" s="21" t="s">
        <v>25</v>
      </c>
      <c r="C32" s="21" t="s">
        <v>48</v>
      </c>
      <c r="D32" s="21" t="s">
        <v>50</v>
      </c>
      <c r="E32" s="21" t="s">
        <v>52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0" t="s">
        <v>51</v>
      </c>
      <c r="AA32" s="32">
        <v>281400</v>
      </c>
      <c r="AB32" s="32">
        <v>281400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>
        <v>291500</v>
      </c>
      <c r="AP32" s="32">
        <v>291500</v>
      </c>
      <c r="AQ32" s="32"/>
      <c r="AR32" s="32"/>
      <c r="AS32" s="32"/>
      <c r="AT32" s="6"/>
      <c r="AU32" s="6"/>
      <c r="AV32" s="6"/>
      <c r="AW32" s="5" t="s">
        <v>51</v>
      </c>
    </row>
    <row r="33" spans="1:49" ht="37.5" customHeight="1" x14ac:dyDescent="0.3">
      <c r="A33" s="17" t="s">
        <v>53</v>
      </c>
      <c r="B33" s="18" t="s">
        <v>25</v>
      </c>
      <c r="C33" s="18" t="s">
        <v>30</v>
      </c>
      <c r="D33" s="18" t="s">
        <v>28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9"/>
      <c r="X33" s="19"/>
      <c r="Y33" s="19"/>
      <c r="Z33" s="17" t="s">
        <v>53</v>
      </c>
      <c r="AA33" s="31">
        <f>AA34+AA40</f>
        <v>8963392.8300000001</v>
      </c>
      <c r="AB33" s="31">
        <f t="shared" ref="AB33:AS33" si="3">AB34+AB40</f>
        <v>0</v>
      </c>
      <c r="AC33" s="31">
        <f t="shared" si="3"/>
        <v>0</v>
      </c>
      <c r="AD33" s="31">
        <f t="shared" si="3"/>
        <v>0</v>
      </c>
      <c r="AE33" s="31">
        <f t="shared" si="3"/>
        <v>0</v>
      </c>
      <c r="AF33" s="31">
        <f t="shared" si="3"/>
        <v>0</v>
      </c>
      <c r="AG33" s="31">
        <f t="shared" si="3"/>
        <v>0</v>
      </c>
      <c r="AH33" s="31">
        <f t="shared" si="3"/>
        <v>0</v>
      </c>
      <c r="AI33" s="31">
        <f t="shared" si="3"/>
        <v>0</v>
      </c>
      <c r="AJ33" s="31">
        <f t="shared" si="3"/>
        <v>0</v>
      </c>
      <c r="AK33" s="31">
        <f t="shared" si="3"/>
        <v>0</v>
      </c>
      <c r="AL33" s="31">
        <f t="shared" si="3"/>
        <v>0</v>
      </c>
      <c r="AM33" s="31">
        <f t="shared" si="3"/>
        <v>0</v>
      </c>
      <c r="AN33" s="31">
        <f t="shared" si="3"/>
        <v>0</v>
      </c>
      <c r="AO33" s="31">
        <f t="shared" si="3"/>
        <v>10633382.529999999</v>
      </c>
      <c r="AP33" s="31">
        <f t="shared" si="3"/>
        <v>3395600</v>
      </c>
      <c r="AQ33" s="31">
        <f t="shared" si="3"/>
        <v>3395600</v>
      </c>
      <c r="AR33" s="31">
        <f t="shared" si="3"/>
        <v>3395600</v>
      </c>
      <c r="AS33" s="31">
        <f t="shared" si="3"/>
        <v>4710725.5</v>
      </c>
      <c r="AT33" s="4"/>
      <c r="AU33" s="4"/>
      <c r="AV33" s="4"/>
      <c r="AW33" s="3" t="s">
        <v>53</v>
      </c>
    </row>
    <row r="34" spans="1:49" ht="43.5" customHeight="1" x14ac:dyDescent="0.3">
      <c r="A34" s="17" t="s">
        <v>54</v>
      </c>
      <c r="B34" s="18" t="s">
        <v>25</v>
      </c>
      <c r="C34" s="18" t="s">
        <v>30</v>
      </c>
      <c r="D34" s="18" t="s">
        <v>55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7" t="s">
        <v>54</v>
      </c>
      <c r="AA34" s="31">
        <v>8763392.8300000001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10583382.529999999</v>
      </c>
      <c r="AP34" s="31">
        <v>3395600</v>
      </c>
      <c r="AQ34" s="31">
        <v>3395600</v>
      </c>
      <c r="AR34" s="31">
        <v>3395600</v>
      </c>
      <c r="AS34" s="31">
        <v>4510725.5</v>
      </c>
      <c r="AT34" s="4"/>
      <c r="AU34" s="4"/>
      <c r="AV34" s="4"/>
      <c r="AW34" s="3" t="s">
        <v>54</v>
      </c>
    </row>
    <row r="35" spans="1:49" ht="63.4" hidden="1" customHeight="1" x14ac:dyDescent="0.3">
      <c r="A35" s="20" t="s">
        <v>56</v>
      </c>
      <c r="B35" s="21" t="s">
        <v>25</v>
      </c>
      <c r="C35" s="21" t="s">
        <v>30</v>
      </c>
      <c r="D35" s="21" t="s">
        <v>55</v>
      </c>
      <c r="E35" s="21" t="s">
        <v>57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  <c r="X35" s="22"/>
      <c r="Y35" s="22"/>
      <c r="Z35" s="20" t="s">
        <v>56</v>
      </c>
      <c r="AA35" s="32">
        <v>2517700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>
        <v>2396900</v>
      </c>
      <c r="AP35" s="32"/>
      <c r="AQ35" s="32"/>
      <c r="AR35" s="32"/>
      <c r="AS35" s="32">
        <v>1730900</v>
      </c>
      <c r="AT35" s="6"/>
      <c r="AU35" s="6"/>
      <c r="AV35" s="6"/>
      <c r="AW35" s="5" t="s">
        <v>56</v>
      </c>
    </row>
    <row r="36" spans="1:49" ht="63.4" hidden="1" customHeight="1" x14ac:dyDescent="0.3">
      <c r="A36" s="20" t="s">
        <v>58</v>
      </c>
      <c r="B36" s="21" t="s">
        <v>25</v>
      </c>
      <c r="C36" s="21" t="s">
        <v>30</v>
      </c>
      <c r="D36" s="21" t="s">
        <v>55</v>
      </c>
      <c r="E36" s="21" t="s">
        <v>59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22"/>
      <c r="X36" s="22"/>
      <c r="Y36" s="22"/>
      <c r="Z36" s="20" t="s">
        <v>58</v>
      </c>
      <c r="AA36" s="32">
        <v>100000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>
        <v>450000</v>
      </c>
      <c r="AP36" s="32"/>
      <c r="AQ36" s="32"/>
      <c r="AR36" s="32"/>
      <c r="AS36" s="32">
        <v>450000</v>
      </c>
      <c r="AT36" s="6"/>
      <c r="AU36" s="6"/>
      <c r="AV36" s="6"/>
      <c r="AW36" s="5" t="s">
        <v>58</v>
      </c>
    </row>
    <row r="37" spans="1:49" ht="94.9" hidden="1" customHeight="1" x14ac:dyDescent="0.3">
      <c r="A37" s="20" t="s">
        <v>60</v>
      </c>
      <c r="B37" s="21" t="s">
        <v>25</v>
      </c>
      <c r="C37" s="21" t="s">
        <v>30</v>
      </c>
      <c r="D37" s="21" t="s">
        <v>55</v>
      </c>
      <c r="E37" s="21" t="s">
        <v>61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2"/>
      <c r="X37" s="22"/>
      <c r="Y37" s="22"/>
      <c r="Z37" s="20" t="s">
        <v>60</v>
      </c>
      <c r="AA37" s="32">
        <v>50000</v>
      </c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>
        <v>50000</v>
      </c>
      <c r="AP37" s="32"/>
      <c r="AQ37" s="32"/>
      <c r="AR37" s="32"/>
      <c r="AS37" s="32">
        <v>50000</v>
      </c>
      <c r="AT37" s="6"/>
      <c r="AU37" s="6"/>
      <c r="AV37" s="6"/>
      <c r="AW37" s="5" t="s">
        <v>60</v>
      </c>
    </row>
    <row r="38" spans="1:49" ht="142.35" hidden="1" customHeight="1" x14ac:dyDescent="0.3">
      <c r="A38" s="20" t="s">
        <v>62</v>
      </c>
      <c r="B38" s="21" t="s">
        <v>25</v>
      </c>
      <c r="C38" s="21" t="s">
        <v>30</v>
      </c>
      <c r="D38" s="21" t="s">
        <v>55</v>
      </c>
      <c r="E38" s="21" t="s">
        <v>63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22"/>
      <c r="Z38" s="20" t="s">
        <v>62</v>
      </c>
      <c r="AA38" s="32">
        <v>60000</v>
      </c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>
        <v>165000</v>
      </c>
      <c r="AP38" s="32"/>
      <c r="AQ38" s="32"/>
      <c r="AR38" s="32"/>
      <c r="AS38" s="32">
        <v>165000</v>
      </c>
      <c r="AT38" s="6"/>
      <c r="AU38" s="6"/>
      <c r="AV38" s="6"/>
      <c r="AW38" s="5" t="s">
        <v>62</v>
      </c>
    </row>
    <row r="39" spans="1:49" ht="189.75" hidden="1" customHeight="1" x14ac:dyDescent="0.3">
      <c r="A39" s="23" t="s">
        <v>64</v>
      </c>
      <c r="B39" s="21" t="s">
        <v>25</v>
      </c>
      <c r="C39" s="21" t="s">
        <v>30</v>
      </c>
      <c r="D39" s="21" t="s">
        <v>55</v>
      </c>
      <c r="E39" s="21" t="s">
        <v>65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3" t="s">
        <v>64</v>
      </c>
      <c r="AA39" s="32">
        <v>65000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>
        <v>128000</v>
      </c>
      <c r="AP39" s="32"/>
      <c r="AQ39" s="32"/>
      <c r="AR39" s="32"/>
      <c r="AS39" s="32">
        <v>200000</v>
      </c>
      <c r="AT39" s="6"/>
      <c r="AU39" s="6"/>
      <c r="AV39" s="6"/>
      <c r="AW39" s="7" t="s">
        <v>64</v>
      </c>
    </row>
    <row r="40" spans="1:49" ht="48" customHeight="1" x14ac:dyDescent="0.3">
      <c r="A40" s="17" t="s">
        <v>66</v>
      </c>
      <c r="B40" s="18" t="s">
        <v>25</v>
      </c>
      <c r="C40" s="18" t="s">
        <v>30</v>
      </c>
      <c r="D40" s="18" t="s">
        <v>67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66</v>
      </c>
      <c r="AA40" s="31">
        <v>200000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>
        <v>50000</v>
      </c>
      <c r="AP40" s="31"/>
      <c r="AQ40" s="31"/>
      <c r="AR40" s="31"/>
      <c r="AS40" s="31">
        <v>200000</v>
      </c>
      <c r="AT40" s="4"/>
      <c r="AU40" s="4"/>
      <c r="AV40" s="4"/>
      <c r="AW40" s="3" t="s">
        <v>66</v>
      </c>
    </row>
    <row r="41" spans="1:49" ht="47.45" hidden="1" customHeight="1" x14ac:dyDescent="0.3">
      <c r="A41" s="20" t="s">
        <v>43</v>
      </c>
      <c r="B41" s="21" t="s">
        <v>25</v>
      </c>
      <c r="C41" s="21" t="s">
        <v>30</v>
      </c>
      <c r="D41" s="21" t="s">
        <v>67</v>
      </c>
      <c r="E41" s="21" t="s">
        <v>44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43</v>
      </c>
      <c r="AA41" s="32">
        <v>50000</v>
      </c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50000</v>
      </c>
      <c r="AP41" s="32"/>
      <c r="AQ41" s="32"/>
      <c r="AR41" s="32"/>
      <c r="AS41" s="32">
        <v>50000</v>
      </c>
      <c r="AT41" s="6"/>
      <c r="AU41" s="6"/>
      <c r="AV41" s="6"/>
      <c r="AW41" s="5" t="s">
        <v>43</v>
      </c>
    </row>
    <row r="42" spans="1:49" ht="36" customHeight="1" x14ac:dyDescent="0.3">
      <c r="A42" s="17" t="s">
        <v>68</v>
      </c>
      <c r="B42" s="18" t="s">
        <v>25</v>
      </c>
      <c r="C42" s="18" t="s">
        <v>69</v>
      </c>
      <c r="D42" s="18" t="s">
        <v>28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7" t="s">
        <v>68</v>
      </c>
      <c r="AA42" s="31">
        <f>AA43+AA45+AA47</f>
        <v>13810082.939999999</v>
      </c>
      <c r="AB42" s="31">
        <f t="shared" ref="AB42:AS42" si="4">AB43+AB45+AB47</f>
        <v>0</v>
      </c>
      <c r="AC42" s="31">
        <f t="shared" si="4"/>
        <v>0</v>
      </c>
      <c r="AD42" s="31">
        <f t="shared" si="4"/>
        <v>0</v>
      </c>
      <c r="AE42" s="31">
        <f t="shared" si="4"/>
        <v>0</v>
      </c>
      <c r="AF42" s="31">
        <f t="shared" si="4"/>
        <v>0</v>
      </c>
      <c r="AG42" s="31">
        <f t="shared" si="4"/>
        <v>0</v>
      </c>
      <c r="AH42" s="31">
        <f t="shared" si="4"/>
        <v>0</v>
      </c>
      <c r="AI42" s="31">
        <f t="shared" si="4"/>
        <v>0</v>
      </c>
      <c r="AJ42" s="31">
        <f t="shared" si="4"/>
        <v>0</v>
      </c>
      <c r="AK42" s="31">
        <f t="shared" si="4"/>
        <v>0</v>
      </c>
      <c r="AL42" s="31">
        <f t="shared" si="4"/>
        <v>0</v>
      </c>
      <c r="AM42" s="31">
        <f t="shared" si="4"/>
        <v>0</v>
      </c>
      <c r="AN42" s="31">
        <f t="shared" si="4"/>
        <v>0</v>
      </c>
      <c r="AO42" s="31">
        <f t="shared" si="4"/>
        <v>7474275</v>
      </c>
      <c r="AP42" s="31">
        <f t="shared" si="4"/>
        <v>0</v>
      </c>
      <c r="AQ42" s="31">
        <f t="shared" si="4"/>
        <v>0</v>
      </c>
      <c r="AR42" s="31">
        <f t="shared" si="4"/>
        <v>0</v>
      </c>
      <c r="AS42" s="31">
        <f t="shared" si="4"/>
        <v>5770000</v>
      </c>
      <c r="AT42" s="4"/>
      <c r="AU42" s="4"/>
      <c r="AV42" s="4"/>
      <c r="AW42" s="3" t="s">
        <v>68</v>
      </c>
    </row>
    <row r="43" spans="1:49" ht="23.25" customHeight="1" x14ac:dyDescent="0.3">
      <c r="A43" s="17" t="s">
        <v>70</v>
      </c>
      <c r="B43" s="18" t="s">
        <v>25</v>
      </c>
      <c r="C43" s="18" t="s">
        <v>69</v>
      </c>
      <c r="D43" s="18" t="s">
        <v>27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70</v>
      </c>
      <c r="AA43" s="31">
        <v>900000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830000</v>
      </c>
      <c r="AP43" s="31"/>
      <c r="AQ43" s="31"/>
      <c r="AR43" s="31"/>
      <c r="AS43" s="31">
        <v>830000</v>
      </c>
      <c r="AT43" s="4"/>
      <c r="AU43" s="4"/>
      <c r="AV43" s="4"/>
      <c r="AW43" s="3" t="s">
        <v>70</v>
      </c>
    </row>
    <row r="44" spans="1:49" ht="47.45" hidden="1" customHeight="1" x14ac:dyDescent="0.3">
      <c r="A44" s="20" t="s">
        <v>43</v>
      </c>
      <c r="B44" s="21" t="s">
        <v>25</v>
      </c>
      <c r="C44" s="21" t="s">
        <v>69</v>
      </c>
      <c r="D44" s="21" t="s">
        <v>27</v>
      </c>
      <c r="E44" s="21" t="s">
        <v>44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0" t="s">
        <v>43</v>
      </c>
      <c r="AA44" s="32">
        <v>550000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>
        <v>830000</v>
      </c>
      <c r="AP44" s="32"/>
      <c r="AQ44" s="32"/>
      <c r="AR44" s="32"/>
      <c r="AS44" s="32">
        <v>830000</v>
      </c>
      <c r="AT44" s="6"/>
      <c r="AU44" s="6"/>
      <c r="AV44" s="6"/>
      <c r="AW44" s="5" t="s">
        <v>43</v>
      </c>
    </row>
    <row r="45" spans="1:49" ht="23.25" customHeight="1" x14ac:dyDescent="0.3">
      <c r="A45" s="17" t="s">
        <v>71</v>
      </c>
      <c r="B45" s="18" t="s">
        <v>25</v>
      </c>
      <c r="C45" s="18" t="s">
        <v>69</v>
      </c>
      <c r="D45" s="18" t="s">
        <v>48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71</v>
      </c>
      <c r="AA45" s="31">
        <v>590000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610000</v>
      </c>
      <c r="AP45" s="31"/>
      <c r="AQ45" s="31"/>
      <c r="AR45" s="31"/>
      <c r="AS45" s="31">
        <v>610000</v>
      </c>
      <c r="AT45" s="4"/>
      <c r="AU45" s="4"/>
      <c r="AV45" s="4"/>
      <c r="AW45" s="3" t="s">
        <v>71</v>
      </c>
    </row>
    <row r="46" spans="1:49" ht="47.45" hidden="1" customHeight="1" x14ac:dyDescent="0.3">
      <c r="A46" s="20" t="s">
        <v>43</v>
      </c>
      <c r="B46" s="21" t="s">
        <v>25</v>
      </c>
      <c r="C46" s="21" t="s">
        <v>69</v>
      </c>
      <c r="D46" s="21" t="s">
        <v>48</v>
      </c>
      <c r="E46" s="21" t="s">
        <v>44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22"/>
      <c r="Z46" s="20" t="s">
        <v>43</v>
      </c>
      <c r="AA46" s="32">
        <v>190000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>
        <v>560000</v>
      </c>
      <c r="AP46" s="32"/>
      <c r="AQ46" s="32"/>
      <c r="AR46" s="32"/>
      <c r="AS46" s="32">
        <v>560000</v>
      </c>
      <c r="AT46" s="6"/>
      <c r="AU46" s="6"/>
      <c r="AV46" s="6"/>
      <c r="AW46" s="5" t="s">
        <v>43</v>
      </c>
    </row>
    <row r="47" spans="1:49" ht="21.75" customHeight="1" x14ac:dyDescent="0.3">
      <c r="A47" s="17" t="s">
        <v>72</v>
      </c>
      <c r="B47" s="18" t="s">
        <v>25</v>
      </c>
      <c r="C47" s="18" t="s">
        <v>69</v>
      </c>
      <c r="D47" s="18" t="s">
        <v>50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72</v>
      </c>
      <c r="AA47" s="31">
        <v>12320082.939999999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>
        <v>6034275</v>
      </c>
      <c r="AP47" s="31"/>
      <c r="AQ47" s="31"/>
      <c r="AR47" s="31"/>
      <c r="AS47" s="31">
        <v>4330000</v>
      </c>
      <c r="AT47" s="4"/>
      <c r="AU47" s="4"/>
      <c r="AV47" s="4"/>
      <c r="AW47" s="3" t="s">
        <v>72</v>
      </c>
    </row>
    <row r="48" spans="1:49" ht="47.45" hidden="1" customHeight="1" x14ac:dyDescent="0.3">
      <c r="A48" s="20" t="s">
        <v>73</v>
      </c>
      <c r="B48" s="21" t="s">
        <v>25</v>
      </c>
      <c r="C48" s="21" t="s">
        <v>69</v>
      </c>
      <c r="D48" s="21" t="s">
        <v>50</v>
      </c>
      <c r="E48" s="21" t="s">
        <v>74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73</v>
      </c>
      <c r="AA48" s="32">
        <v>1230000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>
        <v>1350000</v>
      </c>
      <c r="AP48" s="32"/>
      <c r="AQ48" s="32"/>
      <c r="AR48" s="32"/>
      <c r="AS48" s="32">
        <v>1350000</v>
      </c>
      <c r="AT48" s="6"/>
      <c r="AU48" s="6"/>
      <c r="AV48" s="6"/>
      <c r="AW48" s="5" t="s">
        <v>73</v>
      </c>
    </row>
    <row r="49" spans="1:49" ht="47.45" hidden="1" customHeight="1" x14ac:dyDescent="0.3">
      <c r="A49" s="20" t="s">
        <v>75</v>
      </c>
      <c r="B49" s="21" t="s">
        <v>25</v>
      </c>
      <c r="C49" s="21" t="s">
        <v>69</v>
      </c>
      <c r="D49" s="21" t="s">
        <v>50</v>
      </c>
      <c r="E49" s="21" t="s">
        <v>76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0" t="s">
        <v>75</v>
      </c>
      <c r="AA49" s="32">
        <v>1290000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1335900</v>
      </c>
      <c r="AP49" s="32"/>
      <c r="AQ49" s="32"/>
      <c r="AR49" s="32"/>
      <c r="AS49" s="32">
        <v>1427900</v>
      </c>
      <c r="AT49" s="6"/>
      <c r="AU49" s="6"/>
      <c r="AV49" s="6"/>
      <c r="AW49" s="5" t="s">
        <v>75</v>
      </c>
    </row>
    <row r="50" spans="1:49" ht="47.45" hidden="1" customHeight="1" x14ac:dyDescent="0.3">
      <c r="A50" s="20" t="s">
        <v>77</v>
      </c>
      <c r="B50" s="21" t="s">
        <v>25</v>
      </c>
      <c r="C50" s="21" t="s">
        <v>69</v>
      </c>
      <c r="D50" s="21" t="s">
        <v>50</v>
      </c>
      <c r="E50" s="21" t="s">
        <v>78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77</v>
      </c>
      <c r="AA50" s="32">
        <v>80000</v>
      </c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>
        <v>80000</v>
      </c>
      <c r="AP50" s="32"/>
      <c r="AQ50" s="32"/>
      <c r="AR50" s="32"/>
      <c r="AS50" s="32">
        <v>80000</v>
      </c>
      <c r="AT50" s="6"/>
      <c r="AU50" s="6"/>
      <c r="AV50" s="6"/>
      <c r="AW50" s="5" t="s">
        <v>77</v>
      </c>
    </row>
    <row r="51" spans="1:49" ht="40.5" customHeight="1" x14ac:dyDescent="0.3">
      <c r="A51" s="17" t="s">
        <v>79</v>
      </c>
      <c r="B51" s="18" t="s">
        <v>25</v>
      </c>
      <c r="C51" s="18" t="s">
        <v>80</v>
      </c>
      <c r="D51" s="18" t="s">
        <v>28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7" t="s">
        <v>79</v>
      </c>
      <c r="AA51" s="31">
        <f>AA52</f>
        <v>16216672</v>
      </c>
      <c r="AB51" s="31">
        <f t="shared" ref="AB51:AS51" si="5">AB52</f>
        <v>0</v>
      </c>
      <c r="AC51" s="31">
        <f t="shared" si="5"/>
        <v>0</v>
      </c>
      <c r="AD51" s="31">
        <f t="shared" si="5"/>
        <v>0</v>
      </c>
      <c r="AE51" s="31">
        <f t="shared" si="5"/>
        <v>0</v>
      </c>
      <c r="AF51" s="31">
        <f t="shared" si="5"/>
        <v>0</v>
      </c>
      <c r="AG51" s="31">
        <f t="shared" si="5"/>
        <v>0</v>
      </c>
      <c r="AH51" s="31">
        <f t="shared" si="5"/>
        <v>0</v>
      </c>
      <c r="AI51" s="31">
        <f t="shared" si="5"/>
        <v>0</v>
      </c>
      <c r="AJ51" s="31">
        <f t="shared" si="5"/>
        <v>0</v>
      </c>
      <c r="AK51" s="31">
        <f t="shared" si="5"/>
        <v>0</v>
      </c>
      <c r="AL51" s="31">
        <f t="shared" si="5"/>
        <v>0</v>
      </c>
      <c r="AM51" s="31">
        <f t="shared" si="5"/>
        <v>0</v>
      </c>
      <c r="AN51" s="31">
        <f t="shared" si="5"/>
        <v>0</v>
      </c>
      <c r="AO51" s="31">
        <f t="shared" si="5"/>
        <v>11356546</v>
      </c>
      <c r="AP51" s="31">
        <f t="shared" si="5"/>
        <v>0</v>
      </c>
      <c r="AQ51" s="31">
        <f t="shared" si="5"/>
        <v>0</v>
      </c>
      <c r="AR51" s="31">
        <f t="shared" si="5"/>
        <v>0</v>
      </c>
      <c r="AS51" s="31">
        <f t="shared" si="5"/>
        <v>11561946</v>
      </c>
      <c r="AT51" s="4"/>
      <c r="AU51" s="4"/>
      <c r="AV51" s="4"/>
      <c r="AW51" s="3" t="s">
        <v>79</v>
      </c>
    </row>
    <row r="52" spans="1:49" ht="20.25" customHeight="1" x14ac:dyDescent="0.3">
      <c r="A52" s="17" t="s">
        <v>81</v>
      </c>
      <c r="B52" s="18" t="s">
        <v>25</v>
      </c>
      <c r="C52" s="18" t="s">
        <v>80</v>
      </c>
      <c r="D52" s="18" t="s">
        <v>27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9"/>
      <c r="X52" s="19"/>
      <c r="Y52" s="19"/>
      <c r="Z52" s="17" t="s">
        <v>81</v>
      </c>
      <c r="AA52" s="31">
        <v>16216672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>
        <v>11356546</v>
      </c>
      <c r="AP52" s="31"/>
      <c r="AQ52" s="31"/>
      <c r="AR52" s="31"/>
      <c r="AS52" s="31">
        <v>11561946</v>
      </c>
      <c r="AT52" s="4"/>
      <c r="AU52" s="4"/>
      <c r="AV52" s="4"/>
      <c r="AW52" s="3" t="s">
        <v>81</v>
      </c>
    </row>
    <row r="53" spans="1:49" ht="47.45" hidden="1" customHeight="1" x14ac:dyDescent="0.3">
      <c r="A53" s="20" t="s">
        <v>82</v>
      </c>
      <c r="B53" s="21" t="s">
        <v>25</v>
      </c>
      <c r="C53" s="21" t="s">
        <v>80</v>
      </c>
      <c r="D53" s="21" t="s">
        <v>27</v>
      </c>
      <c r="E53" s="21" t="s">
        <v>83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82</v>
      </c>
      <c r="AA53" s="32">
        <v>786041</v>
      </c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>
        <v>513580</v>
      </c>
      <c r="AP53" s="32"/>
      <c r="AQ53" s="32"/>
      <c r="AR53" s="32"/>
      <c r="AS53" s="32">
        <v>513580</v>
      </c>
      <c r="AT53" s="6"/>
      <c r="AU53" s="6"/>
      <c r="AV53" s="6"/>
      <c r="AW53" s="5" t="s">
        <v>82</v>
      </c>
    </row>
    <row r="54" spans="1:49" ht="63.4" hidden="1" customHeight="1" x14ac:dyDescent="0.3">
      <c r="A54" s="20" t="s">
        <v>84</v>
      </c>
      <c r="B54" s="21" t="s">
        <v>25</v>
      </c>
      <c r="C54" s="21" t="s">
        <v>80</v>
      </c>
      <c r="D54" s="21" t="s">
        <v>27</v>
      </c>
      <c r="E54" s="21" t="s">
        <v>85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0" t="s">
        <v>84</v>
      </c>
      <c r="AA54" s="32">
        <v>312480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>
        <v>187488</v>
      </c>
      <c r="AP54" s="32"/>
      <c r="AQ54" s="32"/>
      <c r="AR54" s="32"/>
      <c r="AS54" s="32">
        <v>187488</v>
      </c>
      <c r="AT54" s="6"/>
      <c r="AU54" s="6"/>
      <c r="AV54" s="6"/>
      <c r="AW54" s="5" t="s">
        <v>84</v>
      </c>
    </row>
    <row r="55" spans="1:49" ht="47.45" hidden="1" customHeight="1" x14ac:dyDescent="0.3">
      <c r="A55" s="20" t="s">
        <v>82</v>
      </c>
      <c r="B55" s="21" t="s">
        <v>25</v>
      </c>
      <c r="C55" s="21" t="s">
        <v>80</v>
      </c>
      <c r="D55" s="21" t="s">
        <v>27</v>
      </c>
      <c r="E55" s="21" t="s">
        <v>86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0" t="s">
        <v>82</v>
      </c>
      <c r="AA55" s="32">
        <v>4640309</v>
      </c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>
        <v>4683653</v>
      </c>
      <c r="AP55" s="32"/>
      <c r="AQ55" s="32"/>
      <c r="AR55" s="32"/>
      <c r="AS55" s="32">
        <v>4683653</v>
      </c>
      <c r="AT55" s="6"/>
      <c r="AU55" s="6"/>
      <c r="AV55" s="6"/>
      <c r="AW55" s="5" t="s">
        <v>82</v>
      </c>
    </row>
    <row r="56" spans="1:49" ht="63.4" hidden="1" customHeight="1" x14ac:dyDescent="0.3">
      <c r="A56" s="20" t="s">
        <v>87</v>
      </c>
      <c r="B56" s="21" t="s">
        <v>25</v>
      </c>
      <c r="C56" s="21" t="s">
        <v>80</v>
      </c>
      <c r="D56" s="21" t="s">
        <v>27</v>
      </c>
      <c r="E56" s="21" t="s">
        <v>88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2"/>
      <c r="X56" s="22"/>
      <c r="Y56" s="22"/>
      <c r="Z56" s="20" t="s">
        <v>87</v>
      </c>
      <c r="AA56" s="32">
        <v>2577960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>
        <v>2349912</v>
      </c>
      <c r="AP56" s="32"/>
      <c r="AQ56" s="32"/>
      <c r="AR56" s="32"/>
      <c r="AS56" s="32">
        <v>2349912</v>
      </c>
      <c r="AT56" s="6"/>
      <c r="AU56" s="6"/>
      <c r="AV56" s="6"/>
      <c r="AW56" s="5" t="s">
        <v>87</v>
      </c>
    </row>
    <row r="57" spans="1:49" ht="8.25" hidden="1" customHeight="1" x14ac:dyDescent="0.3">
      <c r="A57" s="20" t="s">
        <v>89</v>
      </c>
      <c r="B57" s="21" t="s">
        <v>25</v>
      </c>
      <c r="C57" s="21" t="s">
        <v>80</v>
      </c>
      <c r="D57" s="21" t="s">
        <v>27</v>
      </c>
      <c r="E57" s="21" t="s">
        <v>90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89</v>
      </c>
      <c r="AA57" s="32">
        <v>100059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6"/>
      <c r="AU57" s="6"/>
      <c r="AV57" s="6"/>
      <c r="AW57" s="5" t="s">
        <v>89</v>
      </c>
    </row>
    <row r="58" spans="1:49" ht="21.75" customHeight="1" x14ac:dyDescent="0.3">
      <c r="A58" s="17" t="s">
        <v>91</v>
      </c>
      <c r="B58" s="18" t="s">
        <v>25</v>
      </c>
      <c r="C58" s="18" t="s">
        <v>92</v>
      </c>
      <c r="D58" s="18" t="s">
        <v>28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9"/>
      <c r="X58" s="19"/>
      <c r="Y58" s="19"/>
      <c r="Z58" s="17" t="s">
        <v>91</v>
      </c>
      <c r="AA58" s="31">
        <f>AA59+AA61</f>
        <v>910000</v>
      </c>
      <c r="AB58" s="31">
        <f t="shared" ref="AB58:AS58" si="6">AB59+AB61</f>
        <v>1000000</v>
      </c>
      <c r="AC58" s="31">
        <f t="shared" si="6"/>
        <v>1000000</v>
      </c>
      <c r="AD58" s="31">
        <f t="shared" si="6"/>
        <v>1000000</v>
      </c>
      <c r="AE58" s="31">
        <f t="shared" si="6"/>
        <v>1000000</v>
      </c>
      <c r="AF58" s="31">
        <f t="shared" si="6"/>
        <v>1000000</v>
      </c>
      <c r="AG58" s="31">
        <f t="shared" si="6"/>
        <v>1000000</v>
      </c>
      <c r="AH58" s="31">
        <f t="shared" si="6"/>
        <v>1000000</v>
      </c>
      <c r="AI58" s="31">
        <f t="shared" si="6"/>
        <v>1000000</v>
      </c>
      <c r="AJ58" s="31">
        <f t="shared" si="6"/>
        <v>1000000</v>
      </c>
      <c r="AK58" s="31">
        <f t="shared" si="6"/>
        <v>1000000</v>
      </c>
      <c r="AL58" s="31">
        <f t="shared" si="6"/>
        <v>1000000</v>
      </c>
      <c r="AM58" s="31">
        <f t="shared" si="6"/>
        <v>1000000</v>
      </c>
      <c r="AN58" s="31">
        <f t="shared" si="6"/>
        <v>1000000</v>
      </c>
      <c r="AO58" s="31">
        <f t="shared" si="6"/>
        <v>1000000</v>
      </c>
      <c r="AP58" s="31">
        <f t="shared" si="6"/>
        <v>1000000</v>
      </c>
      <c r="AQ58" s="31">
        <f t="shared" si="6"/>
        <v>1000000</v>
      </c>
      <c r="AR58" s="31">
        <f t="shared" si="6"/>
        <v>1000000</v>
      </c>
      <c r="AS58" s="31">
        <f t="shared" si="6"/>
        <v>1050000</v>
      </c>
      <c r="AT58" s="4"/>
      <c r="AU58" s="4"/>
      <c r="AV58" s="4"/>
      <c r="AW58" s="3" t="s">
        <v>91</v>
      </c>
    </row>
    <row r="59" spans="1:49" ht="23.25" customHeight="1" x14ac:dyDescent="0.3">
      <c r="A59" s="17" t="s">
        <v>93</v>
      </c>
      <c r="B59" s="18" t="s">
        <v>25</v>
      </c>
      <c r="C59" s="18" t="s">
        <v>92</v>
      </c>
      <c r="D59" s="18" t="s">
        <v>27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93</v>
      </c>
      <c r="AA59" s="31">
        <v>742000</v>
      </c>
      <c r="AB59" s="31">
        <v>800000</v>
      </c>
      <c r="AC59" s="31">
        <v>800000</v>
      </c>
      <c r="AD59" s="31">
        <v>800000</v>
      </c>
      <c r="AE59" s="31">
        <v>800000</v>
      </c>
      <c r="AF59" s="31">
        <v>800000</v>
      </c>
      <c r="AG59" s="31">
        <v>800000</v>
      </c>
      <c r="AH59" s="31">
        <v>800000</v>
      </c>
      <c r="AI59" s="31">
        <v>800000</v>
      </c>
      <c r="AJ59" s="31">
        <v>800000</v>
      </c>
      <c r="AK59" s="31">
        <v>800000</v>
      </c>
      <c r="AL59" s="31">
        <v>800000</v>
      </c>
      <c r="AM59" s="31">
        <v>800000</v>
      </c>
      <c r="AN59" s="31">
        <v>800000</v>
      </c>
      <c r="AO59" s="31">
        <v>800000</v>
      </c>
      <c r="AP59" s="31">
        <v>800000</v>
      </c>
      <c r="AQ59" s="31">
        <v>800000</v>
      </c>
      <c r="AR59" s="31">
        <v>800000</v>
      </c>
      <c r="AS59" s="31">
        <v>850000</v>
      </c>
      <c r="AT59" s="4"/>
      <c r="AU59" s="4"/>
      <c r="AV59" s="4"/>
      <c r="AW59" s="3" t="s">
        <v>93</v>
      </c>
    </row>
    <row r="60" spans="1:49" ht="47.45" hidden="1" customHeight="1" x14ac:dyDescent="0.3">
      <c r="A60" s="20" t="s">
        <v>94</v>
      </c>
      <c r="B60" s="21" t="s">
        <v>25</v>
      </c>
      <c r="C60" s="21" t="s">
        <v>92</v>
      </c>
      <c r="D60" s="21" t="s">
        <v>27</v>
      </c>
      <c r="E60" s="21" t="s">
        <v>95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0" t="s">
        <v>94</v>
      </c>
      <c r="AA60" s="32">
        <v>750000</v>
      </c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750000</v>
      </c>
      <c r="AP60" s="32"/>
      <c r="AQ60" s="32"/>
      <c r="AR60" s="32"/>
      <c r="AS60" s="32">
        <v>750000</v>
      </c>
      <c r="AT60" s="6"/>
      <c r="AU60" s="6"/>
      <c r="AV60" s="6"/>
      <c r="AW60" s="5" t="s">
        <v>94</v>
      </c>
    </row>
    <row r="61" spans="1:49" ht="40.5" customHeight="1" x14ac:dyDescent="0.3">
      <c r="A61" s="17" t="s">
        <v>96</v>
      </c>
      <c r="B61" s="18" t="s">
        <v>25</v>
      </c>
      <c r="C61" s="18" t="s">
        <v>92</v>
      </c>
      <c r="D61" s="18" t="s">
        <v>50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96</v>
      </c>
      <c r="AA61" s="31">
        <v>168000</v>
      </c>
      <c r="AB61" s="31">
        <v>200000</v>
      </c>
      <c r="AC61" s="31">
        <v>200000</v>
      </c>
      <c r="AD61" s="31">
        <v>200000</v>
      </c>
      <c r="AE61" s="31">
        <v>200000</v>
      </c>
      <c r="AF61" s="31">
        <v>200000</v>
      </c>
      <c r="AG61" s="31">
        <v>200000</v>
      </c>
      <c r="AH61" s="31">
        <v>200000</v>
      </c>
      <c r="AI61" s="31">
        <v>200000</v>
      </c>
      <c r="AJ61" s="31">
        <v>200000</v>
      </c>
      <c r="AK61" s="31">
        <v>200000</v>
      </c>
      <c r="AL61" s="31">
        <v>200000</v>
      </c>
      <c r="AM61" s="31">
        <v>200000</v>
      </c>
      <c r="AN61" s="31">
        <v>200000</v>
      </c>
      <c r="AO61" s="31">
        <v>200000</v>
      </c>
      <c r="AP61" s="31">
        <v>200000</v>
      </c>
      <c r="AQ61" s="31">
        <v>200000</v>
      </c>
      <c r="AR61" s="31">
        <v>200000</v>
      </c>
      <c r="AS61" s="31">
        <v>200000</v>
      </c>
      <c r="AT61" s="4"/>
      <c r="AU61" s="4"/>
      <c r="AV61" s="4"/>
      <c r="AW61" s="3" t="s">
        <v>96</v>
      </c>
    </row>
    <row r="62" spans="1:49" ht="63.4" hidden="1" customHeight="1" x14ac:dyDescent="0.3">
      <c r="A62" s="20" t="s">
        <v>97</v>
      </c>
      <c r="B62" s="21" t="s">
        <v>25</v>
      </c>
      <c r="C62" s="21" t="s">
        <v>92</v>
      </c>
      <c r="D62" s="21" t="s">
        <v>50</v>
      </c>
      <c r="E62" s="21" t="s">
        <v>98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0" t="s">
        <v>97</v>
      </c>
      <c r="AA62" s="32">
        <v>170000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>
        <v>170000</v>
      </c>
      <c r="AP62" s="32"/>
      <c r="AQ62" s="32"/>
      <c r="AR62" s="32"/>
      <c r="AS62" s="32">
        <v>170000</v>
      </c>
      <c r="AT62" s="6"/>
      <c r="AU62" s="6"/>
      <c r="AV62" s="6"/>
      <c r="AW62" s="5" t="s">
        <v>97</v>
      </c>
    </row>
    <row r="63" spans="1:49" ht="56.25" hidden="1" x14ac:dyDescent="0.3">
      <c r="A63" s="24" t="s">
        <v>110</v>
      </c>
      <c r="B63" s="21"/>
      <c r="C63" s="25" t="s">
        <v>42</v>
      </c>
      <c r="D63" s="25" t="s">
        <v>28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4"/>
      <c r="AA63" s="33">
        <f>AA64</f>
        <v>0</v>
      </c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6"/>
      <c r="AU63" s="6"/>
      <c r="AV63" s="6"/>
      <c r="AW63" s="5"/>
    </row>
    <row r="64" spans="1:49" ht="66" hidden="1" customHeight="1" x14ac:dyDescent="0.3">
      <c r="A64" s="24" t="s">
        <v>111</v>
      </c>
      <c r="B64" s="21"/>
      <c r="C64" s="25" t="s">
        <v>42</v>
      </c>
      <c r="D64" s="25" t="s">
        <v>27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6"/>
      <c r="X64" s="26"/>
      <c r="Y64" s="26"/>
      <c r="Z64" s="24"/>
      <c r="AA64" s="33">
        <v>0</v>
      </c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6"/>
      <c r="AU64" s="6"/>
      <c r="AV64" s="6"/>
      <c r="AW64" s="5"/>
    </row>
    <row r="65" spans="1:49" ht="198.75" customHeight="1" x14ac:dyDescent="0.3">
      <c r="A65" s="17" t="s">
        <v>99</v>
      </c>
      <c r="B65" s="18" t="s">
        <v>100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99</v>
      </c>
      <c r="AA65" s="31">
        <f>AA66</f>
        <v>325520</v>
      </c>
      <c r="AB65" s="31">
        <f t="shared" ref="AB65:AS66" si="7">AB66</f>
        <v>325520</v>
      </c>
      <c r="AC65" s="31">
        <f t="shared" si="7"/>
        <v>325520</v>
      </c>
      <c r="AD65" s="31">
        <f t="shared" si="7"/>
        <v>325520</v>
      </c>
      <c r="AE65" s="31">
        <f t="shared" si="7"/>
        <v>325520</v>
      </c>
      <c r="AF65" s="31">
        <f t="shared" si="7"/>
        <v>325520</v>
      </c>
      <c r="AG65" s="31">
        <f t="shared" si="7"/>
        <v>325520</v>
      </c>
      <c r="AH65" s="31">
        <f t="shared" si="7"/>
        <v>325520</v>
      </c>
      <c r="AI65" s="31">
        <f t="shared" si="7"/>
        <v>325520</v>
      </c>
      <c r="AJ65" s="31">
        <f t="shared" si="7"/>
        <v>325520</v>
      </c>
      <c r="AK65" s="31">
        <f t="shared" si="7"/>
        <v>325520</v>
      </c>
      <c r="AL65" s="31">
        <f t="shared" si="7"/>
        <v>325520</v>
      </c>
      <c r="AM65" s="31">
        <f t="shared" si="7"/>
        <v>325520</v>
      </c>
      <c r="AN65" s="31">
        <f t="shared" si="7"/>
        <v>325520</v>
      </c>
      <c r="AO65" s="31">
        <f t="shared" si="7"/>
        <v>325520</v>
      </c>
      <c r="AP65" s="31">
        <f t="shared" si="7"/>
        <v>325520</v>
      </c>
      <c r="AQ65" s="31">
        <f t="shared" si="7"/>
        <v>325520</v>
      </c>
      <c r="AR65" s="31">
        <f t="shared" si="7"/>
        <v>325520</v>
      </c>
      <c r="AS65" s="31">
        <f t="shared" si="7"/>
        <v>325520</v>
      </c>
      <c r="AT65" s="4"/>
      <c r="AU65" s="4"/>
      <c r="AV65" s="4"/>
      <c r="AW65" s="3" t="s">
        <v>99</v>
      </c>
    </row>
    <row r="66" spans="1:49" ht="39.75" customHeight="1" x14ac:dyDescent="0.3">
      <c r="A66" s="17" t="s">
        <v>26</v>
      </c>
      <c r="B66" s="18" t="s">
        <v>100</v>
      </c>
      <c r="C66" s="18" t="s">
        <v>27</v>
      </c>
      <c r="D66" s="18" t="s">
        <v>28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19"/>
      <c r="X66" s="19"/>
      <c r="Y66" s="19"/>
      <c r="Z66" s="17" t="s">
        <v>26</v>
      </c>
      <c r="AA66" s="31">
        <f>AA67</f>
        <v>325520</v>
      </c>
      <c r="AB66" s="31">
        <f t="shared" si="7"/>
        <v>325520</v>
      </c>
      <c r="AC66" s="31">
        <f t="shared" si="7"/>
        <v>325520</v>
      </c>
      <c r="AD66" s="31">
        <f t="shared" si="7"/>
        <v>325520</v>
      </c>
      <c r="AE66" s="31">
        <f t="shared" si="7"/>
        <v>325520</v>
      </c>
      <c r="AF66" s="31">
        <f t="shared" si="7"/>
        <v>325520</v>
      </c>
      <c r="AG66" s="31">
        <f t="shared" si="7"/>
        <v>325520</v>
      </c>
      <c r="AH66" s="31">
        <f t="shared" si="7"/>
        <v>325520</v>
      </c>
      <c r="AI66" s="31">
        <f t="shared" si="7"/>
        <v>325520</v>
      </c>
      <c r="AJ66" s="31">
        <f t="shared" si="7"/>
        <v>325520</v>
      </c>
      <c r="AK66" s="31">
        <f t="shared" si="7"/>
        <v>325520</v>
      </c>
      <c r="AL66" s="31">
        <f t="shared" si="7"/>
        <v>325520</v>
      </c>
      <c r="AM66" s="31">
        <f t="shared" si="7"/>
        <v>325520</v>
      </c>
      <c r="AN66" s="31">
        <f t="shared" si="7"/>
        <v>325520</v>
      </c>
      <c r="AO66" s="31">
        <f t="shared" si="7"/>
        <v>325520</v>
      </c>
      <c r="AP66" s="31">
        <f t="shared" si="7"/>
        <v>325520</v>
      </c>
      <c r="AQ66" s="31">
        <f t="shared" si="7"/>
        <v>325520</v>
      </c>
      <c r="AR66" s="31">
        <f t="shared" si="7"/>
        <v>325520</v>
      </c>
      <c r="AS66" s="31">
        <f t="shared" si="7"/>
        <v>325520</v>
      </c>
      <c r="AT66" s="4"/>
      <c r="AU66" s="4"/>
      <c r="AV66" s="4"/>
      <c r="AW66" s="3" t="s">
        <v>26</v>
      </c>
    </row>
    <row r="67" spans="1:49" ht="111" customHeight="1" x14ac:dyDescent="0.3">
      <c r="A67" s="17" t="s">
        <v>101</v>
      </c>
      <c r="B67" s="18" t="s">
        <v>100</v>
      </c>
      <c r="C67" s="18" t="s">
        <v>27</v>
      </c>
      <c r="D67" s="18" t="s">
        <v>50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9"/>
      <c r="X67" s="19"/>
      <c r="Y67" s="19"/>
      <c r="Z67" s="17" t="s">
        <v>101</v>
      </c>
      <c r="AA67" s="31">
        <v>325520</v>
      </c>
      <c r="AB67" s="31">
        <v>325520</v>
      </c>
      <c r="AC67" s="31">
        <v>325520</v>
      </c>
      <c r="AD67" s="31">
        <v>325520</v>
      </c>
      <c r="AE67" s="31">
        <v>325520</v>
      </c>
      <c r="AF67" s="31">
        <v>325520</v>
      </c>
      <c r="AG67" s="31">
        <v>325520</v>
      </c>
      <c r="AH67" s="31">
        <v>325520</v>
      </c>
      <c r="AI67" s="31">
        <v>325520</v>
      </c>
      <c r="AJ67" s="31">
        <v>325520</v>
      </c>
      <c r="AK67" s="31">
        <v>325520</v>
      </c>
      <c r="AL67" s="31">
        <v>325520</v>
      </c>
      <c r="AM67" s="31">
        <v>325520</v>
      </c>
      <c r="AN67" s="31">
        <v>325520</v>
      </c>
      <c r="AO67" s="31">
        <v>325520</v>
      </c>
      <c r="AP67" s="31">
        <v>325520</v>
      </c>
      <c r="AQ67" s="31">
        <v>325520</v>
      </c>
      <c r="AR67" s="31">
        <v>325520</v>
      </c>
      <c r="AS67" s="31">
        <v>325520</v>
      </c>
      <c r="AT67" s="4"/>
      <c r="AU67" s="4"/>
      <c r="AV67" s="4"/>
      <c r="AW67" s="3" t="s">
        <v>101</v>
      </c>
    </row>
    <row r="68" spans="1:49" ht="47.45" hidden="1" customHeight="1" x14ac:dyDescent="0.3">
      <c r="A68" s="20" t="s">
        <v>33</v>
      </c>
      <c r="B68" s="21" t="s">
        <v>100</v>
      </c>
      <c r="C68" s="21" t="s">
        <v>27</v>
      </c>
      <c r="D68" s="21" t="s">
        <v>50</v>
      </c>
      <c r="E68" s="21" t="s">
        <v>34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2"/>
      <c r="X68" s="22"/>
      <c r="Y68" s="22"/>
      <c r="Z68" s="20" t="s">
        <v>33</v>
      </c>
      <c r="AA68" s="32">
        <v>312000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>
        <v>312000</v>
      </c>
      <c r="AP68" s="32"/>
      <c r="AQ68" s="32"/>
      <c r="AR68" s="32"/>
      <c r="AS68" s="32">
        <v>312000</v>
      </c>
      <c r="AT68" s="6"/>
      <c r="AU68" s="6"/>
      <c r="AV68" s="6"/>
      <c r="AW68" s="5" t="s">
        <v>33</v>
      </c>
    </row>
    <row r="69" spans="1:49" ht="79.150000000000006" hidden="1" customHeight="1" x14ac:dyDescent="0.3">
      <c r="A69" s="20" t="s">
        <v>102</v>
      </c>
      <c r="B69" s="21" t="s">
        <v>100</v>
      </c>
      <c r="C69" s="21" t="s">
        <v>27</v>
      </c>
      <c r="D69" s="21" t="s">
        <v>50</v>
      </c>
      <c r="E69" s="21" t="s">
        <v>103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W69" s="22"/>
      <c r="X69" s="22"/>
      <c r="Y69" s="22"/>
      <c r="Z69" s="20" t="s">
        <v>102</v>
      </c>
      <c r="AA69" s="32">
        <v>13000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>
        <v>13000</v>
      </c>
      <c r="AP69" s="32"/>
      <c r="AQ69" s="32"/>
      <c r="AR69" s="32"/>
      <c r="AS69" s="32">
        <v>13000</v>
      </c>
      <c r="AT69" s="6"/>
      <c r="AU69" s="6"/>
      <c r="AV69" s="6"/>
      <c r="AW69" s="5" t="s">
        <v>102</v>
      </c>
    </row>
    <row r="70" spans="1:49" ht="23.25" customHeight="1" x14ac:dyDescent="0.3">
      <c r="A70" s="27" t="s">
        <v>104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9"/>
      <c r="W70" s="29"/>
      <c r="X70" s="29"/>
      <c r="Y70" s="29"/>
      <c r="Z70" s="27" t="s">
        <v>104</v>
      </c>
      <c r="AA70" s="34">
        <f>AA65+AA19</f>
        <v>52829228.769999996</v>
      </c>
      <c r="AB70" s="34">
        <f t="shared" ref="AB70:AS70" si="8">AB65+AB19</f>
        <v>1622920</v>
      </c>
      <c r="AC70" s="34">
        <f t="shared" si="8"/>
        <v>1626440</v>
      </c>
      <c r="AD70" s="34">
        <f t="shared" si="8"/>
        <v>1622920</v>
      </c>
      <c r="AE70" s="34">
        <f t="shared" si="8"/>
        <v>1622920</v>
      </c>
      <c r="AF70" s="34">
        <f t="shared" si="8"/>
        <v>1622920</v>
      </c>
      <c r="AG70" s="34">
        <f t="shared" si="8"/>
        <v>1622920</v>
      </c>
      <c r="AH70" s="34">
        <f t="shared" si="8"/>
        <v>1622920</v>
      </c>
      <c r="AI70" s="34">
        <f t="shared" si="8"/>
        <v>1622920</v>
      </c>
      <c r="AJ70" s="34">
        <f t="shared" si="8"/>
        <v>1622920</v>
      </c>
      <c r="AK70" s="34">
        <f t="shared" si="8"/>
        <v>1622920</v>
      </c>
      <c r="AL70" s="34">
        <f t="shared" si="8"/>
        <v>1622920</v>
      </c>
      <c r="AM70" s="34">
        <f t="shared" si="8"/>
        <v>1622920</v>
      </c>
      <c r="AN70" s="34">
        <f t="shared" si="8"/>
        <v>1622920</v>
      </c>
      <c r="AO70" s="34">
        <f t="shared" si="8"/>
        <v>40773984.530000001</v>
      </c>
      <c r="AP70" s="34">
        <f t="shared" si="8"/>
        <v>14361962</v>
      </c>
      <c r="AQ70" s="34">
        <f t="shared" si="8"/>
        <v>14365482</v>
      </c>
      <c r="AR70" s="34">
        <f t="shared" si="8"/>
        <v>14361962</v>
      </c>
      <c r="AS70" s="34">
        <f t="shared" si="8"/>
        <v>33932452.5</v>
      </c>
      <c r="AT70" s="4"/>
      <c r="AU70" s="4">
        <v>3520</v>
      </c>
      <c r="AV70" s="4"/>
      <c r="AW70" s="8" t="s">
        <v>104</v>
      </c>
    </row>
    <row r="71" spans="1:49" ht="15" x14ac:dyDescent="0.25"/>
  </sheetData>
  <mergeCells count="40">
    <mergeCell ref="AO1:AS4"/>
    <mergeCell ref="AI16:AI17"/>
    <mergeCell ref="AK16:AK17"/>
    <mergeCell ref="AL16:AL17"/>
    <mergeCell ref="AW16:AW17"/>
    <mergeCell ref="AR16:AR17"/>
    <mergeCell ref="AT16:AT17"/>
    <mergeCell ref="AP16:AP17"/>
    <mergeCell ref="AM16:AM17"/>
    <mergeCell ref="AN16:AN17"/>
    <mergeCell ref="AV16:AV17"/>
    <mergeCell ref="AU16:AU17"/>
    <mergeCell ref="AQ16:AQ17"/>
    <mergeCell ref="AS16:AS17"/>
    <mergeCell ref="AO16:AO17"/>
    <mergeCell ref="AJ16:AJ17"/>
    <mergeCell ref="T16:T17"/>
    <mergeCell ref="E16:S17"/>
    <mergeCell ref="D16:D17"/>
    <mergeCell ref="C16:C17"/>
    <mergeCell ref="X16:X17"/>
    <mergeCell ref="V16:V17"/>
    <mergeCell ref="U16:U17"/>
    <mergeCell ref="W16:W17"/>
    <mergeCell ref="AE16:AE17"/>
    <mergeCell ref="AF16:AF17"/>
    <mergeCell ref="AG16:AG17"/>
    <mergeCell ref="AH16:AH17"/>
    <mergeCell ref="AS6:AW6"/>
    <mergeCell ref="AO7:AS7"/>
    <mergeCell ref="AO8:AW8"/>
    <mergeCell ref="A13:AW13"/>
    <mergeCell ref="B16:B17"/>
    <mergeCell ref="Y16:Y17"/>
    <mergeCell ref="AD16:AD17"/>
    <mergeCell ref="AC16:AC17"/>
    <mergeCell ref="A16:A17"/>
    <mergeCell ref="Z16:Z17"/>
    <mergeCell ref="AA16:AA17"/>
    <mergeCell ref="AB16:AB17"/>
  </mergeCells>
  <pageMargins left="0.78740157480314965" right="0.39370078740157483" top="0.19685039370078741" bottom="0" header="0.39370078740157483" footer="0.39370078740157483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2021-10-12T10:07:44Z</cp:lastPrinted>
  <dcterms:created xsi:type="dcterms:W3CDTF">2019-11-14T08:18:17Z</dcterms:created>
  <dcterms:modified xsi:type="dcterms:W3CDTF">2021-12-20T07:15:08Z</dcterms:modified>
</cp:coreProperties>
</file>