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ла Романовна\Desktop\УЧЕТ 2024г\Бюджет 2024\Изменения\4. 17.12.2024г\Утвержденный\"/>
    </mc:Choice>
  </mc:AlternateContent>
  <xr:revisionPtr revIDLastSave="0" documentId="13_ncr:1_{3FDBA505-E5A0-41D1-9156-5AA5311FF9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 5" sheetId="1" r:id="rId1"/>
  </sheets>
  <definedNames>
    <definedName name="_xlnm.Print_Titles" localSheetId="0">'пр 5'!$18:$18</definedName>
  </definedNames>
  <calcPr calcId="191029"/>
</workbook>
</file>

<file path=xl/calcChain.xml><?xml version="1.0" encoding="utf-8"?>
<calcChain xmlns="http://schemas.openxmlformats.org/spreadsheetml/2006/main">
  <c r="AA20" i="1" l="1"/>
  <c r="AO31" i="1"/>
  <c r="AR31" i="1"/>
  <c r="AS31" i="1"/>
  <c r="AQ31" i="1"/>
  <c r="AP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A58" i="1" l="1"/>
  <c r="AB58" i="1" l="1"/>
  <c r="AC58" i="1"/>
  <c r="AD58" i="1"/>
  <c r="AD19" i="1" s="1"/>
  <c r="AE58" i="1"/>
  <c r="AF58" i="1"/>
  <c r="AG58" i="1"/>
  <c r="AH58" i="1"/>
  <c r="AH19" i="1" s="1"/>
  <c r="AI58" i="1"/>
  <c r="AJ58" i="1"/>
  <c r="AK58" i="1"/>
  <c r="AL58" i="1"/>
  <c r="AL19" i="1" s="1"/>
  <c r="AM58" i="1"/>
  <c r="AN58" i="1"/>
  <c r="AO58" i="1"/>
  <c r="AP58" i="1"/>
  <c r="AP19" i="1" s="1"/>
  <c r="AQ58" i="1"/>
  <c r="AR58" i="1"/>
  <c r="AS58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A51" i="1"/>
  <c r="AA42" i="1"/>
  <c r="AA33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A29" i="1"/>
  <c r="AB66" i="1"/>
  <c r="AB65" i="1" s="1"/>
  <c r="AC66" i="1"/>
  <c r="AC65" i="1" s="1"/>
  <c r="AD66" i="1"/>
  <c r="AD65" i="1" s="1"/>
  <c r="AE66" i="1"/>
  <c r="AE65" i="1" s="1"/>
  <c r="AF66" i="1"/>
  <c r="AF65" i="1" s="1"/>
  <c r="AG66" i="1"/>
  <c r="AG65" i="1" s="1"/>
  <c r="AH66" i="1"/>
  <c r="AH65" i="1" s="1"/>
  <c r="AI66" i="1"/>
  <c r="AI65" i="1" s="1"/>
  <c r="AJ66" i="1"/>
  <c r="AJ65" i="1" s="1"/>
  <c r="AK66" i="1"/>
  <c r="AK65" i="1" s="1"/>
  <c r="AL66" i="1"/>
  <c r="AL65" i="1" s="1"/>
  <c r="AM66" i="1"/>
  <c r="AM65" i="1" s="1"/>
  <c r="AN66" i="1"/>
  <c r="AN65" i="1" s="1"/>
  <c r="AO66" i="1"/>
  <c r="AO65" i="1" s="1"/>
  <c r="AP66" i="1"/>
  <c r="AP65" i="1" s="1"/>
  <c r="AQ66" i="1"/>
  <c r="AQ65" i="1" s="1"/>
  <c r="AR66" i="1"/>
  <c r="AR65" i="1" s="1"/>
  <c r="AS66" i="1"/>
  <c r="AS65" i="1" s="1"/>
  <c r="AA66" i="1"/>
  <c r="AA65" i="1" s="1"/>
  <c r="AA63" i="1"/>
  <c r="AA19" i="1" l="1"/>
  <c r="AA70" i="1" s="1"/>
  <c r="AQ19" i="1"/>
  <c r="AM19" i="1"/>
  <c r="AI19" i="1"/>
  <c r="AI70" i="1" s="1"/>
  <c r="AE19" i="1"/>
  <c r="AE70" i="1" s="1"/>
  <c r="AK19" i="1"/>
  <c r="AG19" i="1"/>
  <c r="AC19" i="1"/>
  <c r="AC70" i="1" s="1"/>
  <c r="AR19" i="1"/>
  <c r="AR70" i="1" s="1"/>
  <c r="AN19" i="1"/>
  <c r="AN70" i="1" s="1"/>
  <c r="AJ19" i="1"/>
  <c r="AJ70" i="1" s="1"/>
  <c r="AF19" i="1"/>
  <c r="AF70" i="1" s="1"/>
  <c r="AB19" i="1"/>
  <c r="AB70" i="1" s="1"/>
  <c r="AS19" i="1"/>
  <c r="AS70" i="1" s="1"/>
  <c r="AO19" i="1"/>
  <c r="AO70" i="1" s="1"/>
  <c r="AH70" i="1"/>
  <c r="AD70" i="1"/>
  <c r="AG70" i="1"/>
  <c r="AK70" i="1"/>
  <c r="AP70" i="1"/>
  <c r="AL70" i="1"/>
  <c r="AQ70" i="1"/>
  <c r="AM70" i="1"/>
</calcChain>
</file>

<file path=xl/sharedStrings.xml><?xml version="1.0" encoding="utf-8"?>
<sst xmlns="http://schemas.openxmlformats.org/spreadsheetml/2006/main" count="411" uniqueCount="117">
  <si>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</si>
  <si>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</si>
  <si>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</si>
  <si>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</si>
  <si>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</si>
  <si>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</si>
  <si>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</si>
  <si>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</si>
  <si>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</si>
  <si>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</si>
  <si>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</si>
  <si>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</si>
  <si>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</si>
  <si>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</si>
  <si>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</si>
  <si>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</si>
  <si>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2021 г. (Ф)</t>
  </si>
  <si>
    <t>2021 г. (Р)</t>
  </si>
  <si>
    <t>2021 г. (М)</t>
  </si>
  <si>
    <t>2022 г. (Ф)</t>
  </si>
  <si>
    <t>2022 г. (Р)</t>
  </si>
  <si>
    <t>2022 г. (М)</t>
  </si>
  <si>
    <t>МЕСТНАЯ АДМИНИСТРАЦИЯ МО ЛОПУХИНСКОЕ  СЕЛЬСКОЕ ПОСЕЛЕНИЕ</t>
  </si>
  <si>
    <t>909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</si>
  <si>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</si>
  <si>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</si>
  <si>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</si>
  <si>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</si>
  <si>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</si>
  <si>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главы муниципального образования, главы местной администрации</t>
  </si>
  <si>
    <t>99.0.00.00200</t>
  </si>
  <si>
    <t>Обеспечение деятельности аппаратов органов местного самоуправления</t>
  </si>
  <si>
    <t>99.0.00.00210</t>
  </si>
  <si>
    <t>Резервные фонды</t>
  </si>
  <si>
    <t>11</t>
  </si>
  <si>
    <t>Расходы за счёт средств резервного фонда</t>
  </si>
  <si>
    <t>99.0.00.00290</t>
  </si>
  <si>
    <t>Другие общегосударственные вопросы</t>
  </si>
  <si>
    <t>13</t>
  </si>
  <si>
    <t>Реализация мероприятий в рамках полномочий органов местного самоуправления</t>
  </si>
  <si>
    <t>99.0.00.00280</t>
  </si>
  <si>
    <t>Обеспечение выполнения органами местного самоуправления отдельных государственных полномочий Ленинградской области в сфере административных правоотношений</t>
  </si>
  <si>
    <t>99.0.00.71340</t>
  </si>
  <si>
    <t>НАЦИОНАЛЬНАЯ ОБОРОНА</t>
  </si>
  <si>
    <t>02</t>
  </si>
  <si>
    <t>Мобилизационная и вневойсковая подготовка</t>
  </si>
  <si>
    <t>03</t>
  </si>
  <si>
    <t>НАЦИОНАЛЬНАЯ ЭКОНОМИКА</t>
  </si>
  <si>
    <t>Дорожное хозяйство (дорожные фонды)</t>
  </si>
  <si>
    <t>09</t>
  </si>
  <si>
    <t>Мероприятия по ремонту и содержанию автомобильных дорог общего пользования местного значения</t>
  </si>
  <si>
    <t>01.1.00.01100</t>
  </si>
  <si>
    <t>Мероприятия на капитальный ремонт и ремонт автомобильных дорог общего пользования местного значения</t>
  </si>
  <si>
    <t>01.1.00.S0140</t>
  </si>
  <si>
    <t>Мероприятия по ремонту дороги в рамках муниципальной программы "Развитие части территорий МО Лопухинское сельское поселение МО Ломоносовский муниципальный район Ленинградской области на"</t>
  </si>
  <si>
    <t>06.0.00.01170</t>
  </si>
  <si>
    <t>Мероприятия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</si>
  <si>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06.0.00.S4660</t>
  </si>
  <si>
    <t>Мероприятия на реализацию областного закона от 28 декабря 2018 года №147-оз "О старостах сельских населенных пунктов муниципальных образований Ленинградской области и содействвии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</si>
  <si>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06.0.00.S4770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</si>
  <si>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</si>
  <si>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</si>
  <si>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</si>
  <si>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</si>
  <si>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</si>
  <si>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</si>
  <si>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</si>
  <si>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Мероприятия по организации и содержанию линий уличного освещения.</t>
  </si>
  <si>
    <t>02.1.00.01140</t>
  </si>
  <si>
    <t>Мероприятия по благоустройству и развитию части территорий МО Лопухинское сельское поселение</t>
  </si>
  <si>
    <t>02.2.00.01150</t>
  </si>
  <si>
    <t>Передача полномочий по организации ритуальных услуг и содержание мест захоронения</t>
  </si>
  <si>
    <t>99.0.00.05040</t>
  </si>
  <si>
    <t>КУЛЬТУРА, КИНЕМАТОГРАФИЯ</t>
  </si>
  <si>
    <t>08</t>
  </si>
  <si>
    <t>Культура</t>
  </si>
  <si>
    <t>Расходы на обеспечение деятельности казенных учреждений.</t>
  </si>
  <si>
    <t>03.1.00.00230</t>
  </si>
  <si>
    <t>Обеспечение выплат стимулирующего характера работникам муниципальных учреждений ЛО</t>
  </si>
  <si>
    <t>03.1.00.S0360</t>
  </si>
  <si>
    <t>03.2.00.00230</t>
  </si>
  <si>
    <t>Обеспечение выплат стимулирующего характера работникам муниципальных учреждений ЛО.</t>
  </si>
  <si>
    <t>03.2.00.S0360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</si>
  <si>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</si>
  <si>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03.2.00.S2020</t>
  </si>
  <si>
    <t>СОЦИАЛЬНАЯ ПОЛИТИКА</t>
  </si>
  <si>
    <t>10</t>
  </si>
  <si>
    <t>Пенсионное обеспечение</t>
  </si>
  <si>
    <t>Мероприятия по пенсионному обеспечению муниципальных служащих.</t>
  </si>
  <si>
    <t>04.1.00.01240</t>
  </si>
  <si>
    <t>Социальное обеспечение населения</t>
  </si>
  <si>
    <t>Мероприятия по оказанию материальной помощи и социальных выплат жителям МО Лопухинское сельское поселение.</t>
  </si>
  <si>
    <t>04.2.00.01250</t>
  </si>
  <si>
    <t>СОВЕТ ДЕПУТАТОВ МУНИЦИПАЛЬНОГО ОБРАЗОВАНИЯ ЛОПУХИНСКОЕ СЕЛЬСКОЕ ПОСЕЛЕНИЕ МУНИЦИПАЛЬНОГО ОБРАЗОВАНИЯ ЛОМОНОСОВСКОГО МУНИЦИПАЛЬНОГО РАЙОНА ЛЕНИНГРАДСКОЙ ОБЛАСТИ</t>
  </si>
  <si>
    <t>952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</si>
  <si>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</si>
  <si>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Иные межбюджетные трансферты по передаче полномочий по осуществлению внешнего муниципального финансового контроля</t>
  </si>
  <si>
    <t>99.0.00.05030</t>
  </si>
  <si>
    <t>Всего</t>
  </si>
  <si>
    <t>Решением Совета депутатов</t>
  </si>
  <si>
    <t>МО Лопухинское сельское поселение</t>
  </si>
  <si>
    <t>(приложение 12)</t>
  </si>
  <si>
    <t xml:space="preserve">(в руб.) 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</si>
  <si>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</si>
  <si>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</si>
  <si>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УТВЕРЖДЕНО</t>
  </si>
  <si>
    <t>2024 г.</t>
  </si>
  <si>
    <t>(приложение 5)</t>
  </si>
  <si>
    <t>2025 г.</t>
  </si>
  <si>
    <t xml:space="preserve">Распределение бюджетных ассигнований по разделам и подразделам классификации расходов бюджета на 2024 год и на плановый период 2025 и 2026 годов </t>
  </si>
  <si>
    <t>2026 г.</t>
  </si>
  <si>
    <t>НАЦИОНАЛЬНАЯ БЕЗОПАСНОСТЬ                                                   И ПРАВООХРАНИТЕЛЬНАЯ ДЕЯТЕЛЬНОСТЬ</t>
  </si>
  <si>
    <t>07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</si>
  <si>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</si>
  <si>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проведения выборов и референдумов</t>
  </si>
  <si>
    <t>от « 15  » декабря 2023г № 39</t>
  </si>
  <si>
    <t xml:space="preserve">  Приложение 5                                                                                                                           к решению Совета депутатов                                                                                            Лопухинского сельского поселения                                                                              от « 17  » декабря 2024г № 22
		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</si>
</sst>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?"/>
    <numFmt numFmtId="165" formatCode="#,##0.0"/>
  </numFmts>
  <fonts count="14" x14ac:knownFonts="1">
    <font>
      <sz val="11"/>
      <color indexed="8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165" fontId="5" fillId="2" borderId="2" xfId="0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horizontal="justify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0" fontId="6" fillId="0" borderId="0" xfId="0" applyFont="1" applyAlignment="1">
      <alignment horizontal="right"/>
    </xf>
    <xf numFmtId="0" fontId="7" fillId="3" borderId="0" xfId="0" applyFont="1" applyFill="1" applyAlignment="1">
      <alignment horizontal="right"/>
    </xf>
    <xf numFmtId="0" fontId="6" fillId="0" borderId="0" xfId="0" applyFont="1"/>
    <xf numFmtId="49" fontId="8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justify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right" vertical="center" wrapText="1"/>
    </xf>
    <xf numFmtId="2" fontId="3" fillId="2" borderId="2" xfId="0" applyNumberFormat="1" applyFont="1" applyFill="1" applyBorder="1" applyAlignment="1">
      <alignment horizontal="right"/>
    </xf>
    <xf numFmtId="49" fontId="9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right" vertical="center" wrapText="1"/>
    </xf>
    <xf numFmtId="164" fontId="9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right" vertical="center" wrapText="1"/>
    </xf>
    <xf numFmtId="164" fontId="11" fillId="2" borderId="2" xfId="0" applyNumberFormat="1" applyFont="1" applyFill="1" applyBorder="1" applyAlignment="1">
      <alignment horizontal="justify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right" vertical="center" wrapText="1"/>
    </xf>
    <xf numFmtId="4" fontId="3" fillId="2" borderId="2" xfId="0" applyNumberFormat="1" applyFont="1" applyFill="1" applyBorder="1" applyAlignment="1">
      <alignment horizontal="right"/>
    </xf>
    <xf numFmtId="4" fontId="9" fillId="2" borderId="2" xfId="0" applyNumberFormat="1" applyFont="1" applyFill="1" applyBorder="1" applyAlignment="1">
      <alignment horizontal="right"/>
    </xf>
    <xf numFmtId="4" fontId="10" fillId="2" borderId="2" xfId="0" applyNumberFormat="1" applyFont="1" applyFill="1" applyBorder="1" applyAlignment="1">
      <alignment horizontal="right"/>
    </xf>
    <xf numFmtId="4" fontId="11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164" fontId="3" fillId="2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6" fillId="0" borderId="1" xfId="0" applyFont="1" applyBorder="1" applyAlignment="1">
      <alignment horizontal="right"/>
    </xf>
    <xf numFmtId="164" fontId="12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71"/>
  <sheetViews>
    <sheetView showGridLines="0" tabSelected="1" zoomScale="89" zoomScaleNormal="89" workbookViewId="0">
      <selection activeCell="BA20" sqref="BA20"/>
    </sheetView>
  </sheetViews>
  <sheetFormatPr defaultRowHeight="10.15" customHeight="1" x14ac:dyDescent="0.25"/>
  <cols>
    <col min="1" max="1" width="47.42578125" customWidth="1"/>
    <col min="2" max="2" width="16.7109375" hidden="1" customWidth="1"/>
    <col min="3" max="4" width="10.7109375" customWidth="1"/>
    <col min="5" max="5" width="16.28515625" hidden="1" customWidth="1"/>
    <col min="6" max="19" width="8" hidden="1" customWidth="1"/>
    <col min="20" max="20" width="10.7109375" hidden="1" customWidth="1"/>
    <col min="21" max="26" width="8" hidden="1"/>
    <col min="27" max="27" width="27.85546875" customWidth="1"/>
    <col min="28" max="39" width="8" hidden="1"/>
    <col min="40" max="40" width="1.28515625" hidden="1" customWidth="1"/>
    <col min="41" max="41" width="29.7109375" customWidth="1"/>
    <col min="42" max="43" width="8" hidden="1"/>
    <col min="44" max="44" width="1.85546875" hidden="1" customWidth="1"/>
    <col min="45" max="45" width="32.85546875" customWidth="1"/>
    <col min="46" max="48" width="8" hidden="1"/>
    <col min="49" max="49" width="1.42578125" hidden="1" customWidth="1"/>
  </cols>
  <sheetData>
    <row r="1" spans="1:49" ht="15" x14ac:dyDescent="0.25">
      <c r="AS1" s="35" t="s">
        <v>116</v>
      </c>
      <c r="AT1" s="36"/>
      <c r="AU1" s="36"/>
    </row>
    <row r="2" spans="1:49" ht="15" x14ac:dyDescent="0.25">
      <c r="AS2" s="36"/>
      <c r="AT2" s="36"/>
      <c r="AU2" s="36"/>
    </row>
    <row r="3" spans="1:49" ht="15" x14ac:dyDescent="0.25">
      <c r="AS3" s="36"/>
      <c r="AT3" s="36"/>
      <c r="AU3" s="36"/>
    </row>
    <row r="4" spans="1:49" ht="45" customHeight="1" x14ac:dyDescent="0.25">
      <c r="AS4" s="36"/>
      <c r="AT4" s="36"/>
      <c r="AU4" s="36"/>
    </row>
    <row r="6" spans="1:49" ht="15.75" x14ac:dyDescent="0.25">
      <c r="AS6" s="38" t="s">
        <v>105</v>
      </c>
      <c r="AT6" s="39"/>
      <c r="AU6" s="39"/>
      <c r="AV6" s="39"/>
      <c r="AW6" s="39"/>
    </row>
    <row r="7" spans="1:49" ht="15.75" x14ac:dyDescent="0.25">
      <c r="AO7" s="40" t="s">
        <v>99</v>
      </c>
      <c r="AP7" s="40"/>
      <c r="AQ7" s="40"/>
      <c r="AR7" s="40"/>
      <c r="AS7" s="40"/>
      <c r="AT7" s="11"/>
      <c r="AU7" s="11"/>
      <c r="AV7" s="11"/>
      <c r="AW7" s="11"/>
    </row>
    <row r="8" spans="1:49" ht="15.75" x14ac:dyDescent="0.25">
      <c r="AO8" s="40" t="s">
        <v>100</v>
      </c>
      <c r="AP8" s="40"/>
      <c r="AQ8" s="40"/>
      <c r="AR8" s="40"/>
      <c r="AS8" s="40"/>
      <c r="AT8" s="40"/>
      <c r="AU8" s="40"/>
      <c r="AV8" s="40"/>
      <c r="AW8" s="40"/>
    </row>
    <row r="9" spans="1:49" ht="15.75" x14ac:dyDescent="0.25">
      <c r="AO9" s="13"/>
      <c r="AP9" s="13"/>
      <c r="AQ9" s="13"/>
      <c r="AR9" s="13"/>
      <c r="AS9" s="9" t="s">
        <v>115</v>
      </c>
      <c r="AT9" s="13"/>
      <c r="AU9" s="13"/>
      <c r="AV9" s="13"/>
      <c r="AW9" s="10" t="s">
        <v>101</v>
      </c>
    </row>
    <row r="10" spans="1:49" ht="15.75" x14ac:dyDescent="0.25">
      <c r="AS10" s="9" t="s">
        <v>107</v>
      </c>
      <c r="AT10" s="9"/>
      <c r="AU10" s="9"/>
      <c r="AV10" s="10" t="s">
        <v>101</v>
      </c>
    </row>
    <row r="13" spans="1:49" ht="71.45" customHeight="1" x14ac:dyDescent="0.25">
      <c r="A13" s="41" t="s">
        <v>109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</row>
    <row r="14" spans="1:49" ht="15" x14ac:dyDescent="0.25"/>
    <row r="15" spans="1:49" ht="18.399999999999999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2" t="s">
        <v>102</v>
      </c>
      <c r="AT15" s="1"/>
      <c r="AU15" s="1"/>
      <c r="AV15" s="1"/>
      <c r="AW15" s="1"/>
    </row>
    <row r="16" spans="1:49" ht="14.45" customHeight="1" x14ac:dyDescent="0.25">
      <c r="A16" s="37" t="s">
        <v>5</v>
      </c>
      <c r="B16" s="42" t="s">
        <v>6</v>
      </c>
      <c r="C16" s="42" t="s">
        <v>7</v>
      </c>
      <c r="D16" s="42" t="s">
        <v>8</v>
      </c>
      <c r="E16" s="42" t="s">
        <v>9</v>
      </c>
      <c r="F16" s="42" t="s">
        <v>9</v>
      </c>
      <c r="G16" s="42" t="s">
        <v>9</v>
      </c>
      <c r="H16" s="42" t="s">
        <v>9</v>
      </c>
      <c r="I16" s="42" t="s">
        <v>9</v>
      </c>
      <c r="J16" s="42" t="s">
        <v>9</v>
      </c>
      <c r="K16" s="42" t="s">
        <v>9</v>
      </c>
      <c r="L16" s="42" t="s">
        <v>9</v>
      </c>
      <c r="M16" s="42" t="s">
        <v>9</v>
      </c>
      <c r="N16" s="42" t="s">
        <v>9</v>
      </c>
      <c r="O16" s="42" t="s">
        <v>9</v>
      </c>
      <c r="P16" s="42" t="s">
        <v>9</v>
      </c>
      <c r="Q16" s="42" t="s">
        <v>9</v>
      </c>
      <c r="R16" s="42" t="s">
        <v>9</v>
      </c>
      <c r="S16" s="42" t="s">
        <v>9</v>
      </c>
      <c r="T16" s="42" t="s">
        <v>10</v>
      </c>
      <c r="U16" s="42" t="s">
        <v>11</v>
      </c>
      <c r="V16" s="42" t="s">
        <v>12</v>
      </c>
      <c r="W16" s="42" t="s">
        <v>13</v>
      </c>
      <c r="X16" s="42" t="s">
        <v>14</v>
      </c>
      <c r="Y16" s="42" t="s">
        <v>15</v>
      </c>
      <c r="Z16" s="37" t="s">
        <v>5</v>
      </c>
      <c r="AA16" s="37" t="s">
        <v>106</v>
      </c>
      <c r="AB16" s="37" t="s">
        <v>1</v>
      </c>
      <c r="AC16" s="37" t="s">
        <v>2</v>
      </c>
      <c r="AD16" s="37" t="s">
        <v>3</v>
      </c>
      <c r="AE16" s="37" t="s">
        <v>0</v>
      </c>
      <c r="AF16" s="37" t="s">
        <v>1</v>
      </c>
      <c r="AG16" s="37" t="s">
        <v>2</v>
      </c>
      <c r="AH16" s="37" t="s">
        <v>3</v>
      </c>
      <c r="AI16" s="37" t="s">
        <v>4</v>
      </c>
      <c r="AJ16" s="37" t="s">
        <v>0</v>
      </c>
      <c r="AK16" s="37" t="s">
        <v>1</v>
      </c>
      <c r="AL16" s="37" t="s">
        <v>2</v>
      </c>
      <c r="AM16" s="37" t="s">
        <v>3</v>
      </c>
      <c r="AN16" s="37" t="s">
        <v>4</v>
      </c>
      <c r="AO16" s="37" t="s">
        <v>108</v>
      </c>
      <c r="AP16" s="37" t="s">
        <v>16</v>
      </c>
      <c r="AQ16" s="37" t="s">
        <v>17</v>
      </c>
      <c r="AR16" s="37" t="s">
        <v>18</v>
      </c>
      <c r="AS16" s="37" t="s">
        <v>110</v>
      </c>
      <c r="AT16" s="43" t="s">
        <v>19</v>
      </c>
      <c r="AU16" s="43" t="s">
        <v>20</v>
      </c>
      <c r="AV16" s="43" t="s">
        <v>21</v>
      </c>
      <c r="AW16" s="43" t="s">
        <v>5</v>
      </c>
    </row>
    <row r="17" spans="1:49" ht="14.45" customHeight="1" x14ac:dyDescent="0.25">
      <c r="A17" s="37"/>
      <c r="B17" s="42" t="s">
        <v>6</v>
      </c>
      <c r="C17" s="42" t="s">
        <v>7</v>
      </c>
      <c r="D17" s="42" t="s">
        <v>8</v>
      </c>
      <c r="E17" s="42" t="s">
        <v>9</v>
      </c>
      <c r="F17" s="42" t="s">
        <v>9</v>
      </c>
      <c r="G17" s="42" t="s">
        <v>9</v>
      </c>
      <c r="H17" s="42" t="s">
        <v>9</v>
      </c>
      <c r="I17" s="42" t="s">
        <v>9</v>
      </c>
      <c r="J17" s="42" t="s">
        <v>9</v>
      </c>
      <c r="K17" s="42" t="s">
        <v>9</v>
      </c>
      <c r="L17" s="42" t="s">
        <v>9</v>
      </c>
      <c r="M17" s="42" t="s">
        <v>9</v>
      </c>
      <c r="N17" s="42" t="s">
        <v>9</v>
      </c>
      <c r="O17" s="42" t="s">
        <v>9</v>
      </c>
      <c r="P17" s="42" t="s">
        <v>9</v>
      </c>
      <c r="Q17" s="42" t="s">
        <v>9</v>
      </c>
      <c r="R17" s="42" t="s">
        <v>9</v>
      </c>
      <c r="S17" s="42" t="s">
        <v>9</v>
      </c>
      <c r="T17" s="42" t="s">
        <v>10</v>
      </c>
      <c r="U17" s="42" t="s">
        <v>11</v>
      </c>
      <c r="V17" s="42" t="s">
        <v>12</v>
      </c>
      <c r="W17" s="42" t="s">
        <v>13</v>
      </c>
      <c r="X17" s="42" t="s">
        <v>14</v>
      </c>
      <c r="Y17" s="42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 t="s">
        <v>0</v>
      </c>
      <c r="AP17" s="37" t="s">
        <v>1</v>
      </c>
      <c r="AQ17" s="37" t="s">
        <v>2</v>
      </c>
      <c r="AR17" s="37" t="s">
        <v>3</v>
      </c>
      <c r="AS17" s="37" t="s">
        <v>0</v>
      </c>
      <c r="AT17" s="43" t="s">
        <v>1</v>
      </c>
      <c r="AU17" s="43" t="s">
        <v>2</v>
      </c>
      <c r="AV17" s="43" t="s">
        <v>3</v>
      </c>
      <c r="AW17" s="43"/>
    </row>
    <row r="18" spans="1:49" ht="14.45" hidden="1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5"/>
      <c r="W18" s="15"/>
      <c r="X18" s="15"/>
      <c r="Y18" s="15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2"/>
      <c r="AU18" s="2"/>
      <c r="AV18" s="2"/>
      <c r="AW18" s="2"/>
    </row>
    <row r="19" spans="1:49" ht="57" customHeight="1" x14ac:dyDescent="0.3">
      <c r="A19" s="16" t="s">
        <v>22</v>
      </c>
      <c r="B19" s="17" t="s">
        <v>23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8"/>
      <c r="W19" s="18"/>
      <c r="X19" s="18"/>
      <c r="Y19" s="18"/>
      <c r="Z19" s="16" t="s">
        <v>22</v>
      </c>
      <c r="AA19" s="30">
        <f>AA20+AA29+AA33+AA42+AA51+AA58+AA63+AA31</f>
        <v>87594097.659999996</v>
      </c>
      <c r="AB19" s="30">
        <f t="shared" ref="AB19:AS19" si="0">AB20+AB29+AB33+AB42+AB51+AB58+AB63</f>
        <v>8476920</v>
      </c>
      <c r="AC19" s="30">
        <f t="shared" si="0"/>
        <v>8476920</v>
      </c>
      <c r="AD19" s="30">
        <f t="shared" si="0"/>
        <v>8476920</v>
      </c>
      <c r="AE19" s="30">
        <f t="shared" si="0"/>
        <v>8489420</v>
      </c>
      <c r="AF19" s="30">
        <f t="shared" si="0"/>
        <v>8476920</v>
      </c>
      <c r="AG19" s="30">
        <f t="shared" si="0"/>
        <v>8476920</v>
      </c>
      <c r="AH19" s="30">
        <f t="shared" si="0"/>
        <v>8476920</v>
      </c>
      <c r="AI19" s="30">
        <f t="shared" si="0"/>
        <v>8476920</v>
      </c>
      <c r="AJ19" s="30">
        <f t="shared" si="0"/>
        <v>8476920</v>
      </c>
      <c r="AK19" s="30">
        <f t="shared" si="0"/>
        <v>8476920</v>
      </c>
      <c r="AL19" s="30">
        <f t="shared" si="0"/>
        <v>8476920</v>
      </c>
      <c r="AM19" s="30">
        <f t="shared" si="0"/>
        <v>8476920</v>
      </c>
      <c r="AN19" s="30">
        <f t="shared" si="0"/>
        <v>8476920</v>
      </c>
      <c r="AO19" s="30">
        <f t="shared" si="0"/>
        <v>48647100</v>
      </c>
      <c r="AP19" s="30">
        <f t="shared" si="0"/>
        <v>15869962</v>
      </c>
      <c r="AQ19" s="30">
        <f t="shared" si="0"/>
        <v>15869962</v>
      </c>
      <c r="AR19" s="30">
        <f t="shared" si="0"/>
        <v>15869962</v>
      </c>
      <c r="AS19" s="30">
        <f t="shared" si="0"/>
        <v>47623624</v>
      </c>
      <c r="AT19" s="4"/>
      <c r="AU19" s="4">
        <v>3520</v>
      </c>
      <c r="AV19" s="4"/>
      <c r="AW19" s="3" t="s">
        <v>22</v>
      </c>
    </row>
    <row r="20" spans="1:49" ht="39.75" customHeight="1" x14ac:dyDescent="0.3">
      <c r="A20" s="16" t="s">
        <v>24</v>
      </c>
      <c r="B20" s="17" t="s">
        <v>23</v>
      </c>
      <c r="C20" s="17" t="s">
        <v>25</v>
      </c>
      <c r="D20" s="17" t="s">
        <v>26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8"/>
      <c r="W20" s="18"/>
      <c r="X20" s="18"/>
      <c r="Y20" s="18"/>
      <c r="Z20" s="16" t="s">
        <v>24</v>
      </c>
      <c r="AA20" s="30">
        <f>AA21+AA24+AA26+AA23</f>
        <v>24292094</v>
      </c>
      <c r="AB20" s="30">
        <f t="shared" ref="AB20:AS20" si="1">AB21+AB24+AB26</f>
        <v>53520</v>
      </c>
      <c r="AC20" s="30">
        <f t="shared" si="1"/>
        <v>53520</v>
      </c>
      <c r="AD20" s="30">
        <f t="shared" si="1"/>
        <v>53520</v>
      </c>
      <c r="AE20" s="30">
        <f t="shared" si="1"/>
        <v>53520</v>
      </c>
      <c r="AF20" s="30">
        <f t="shared" si="1"/>
        <v>53520</v>
      </c>
      <c r="AG20" s="30">
        <f t="shared" si="1"/>
        <v>53520</v>
      </c>
      <c r="AH20" s="30">
        <f t="shared" si="1"/>
        <v>53520</v>
      </c>
      <c r="AI20" s="30">
        <f t="shared" si="1"/>
        <v>53520</v>
      </c>
      <c r="AJ20" s="30">
        <f t="shared" si="1"/>
        <v>53520</v>
      </c>
      <c r="AK20" s="30">
        <f t="shared" si="1"/>
        <v>53520</v>
      </c>
      <c r="AL20" s="30">
        <f t="shared" si="1"/>
        <v>53520</v>
      </c>
      <c r="AM20" s="30">
        <f t="shared" si="1"/>
        <v>53520</v>
      </c>
      <c r="AN20" s="30">
        <f t="shared" si="1"/>
        <v>53520</v>
      </c>
      <c r="AO20" s="30">
        <f t="shared" si="1"/>
        <v>16976220</v>
      </c>
      <c r="AP20" s="30">
        <f t="shared" si="1"/>
        <v>9396962</v>
      </c>
      <c r="AQ20" s="30">
        <f t="shared" si="1"/>
        <v>9396962</v>
      </c>
      <c r="AR20" s="30">
        <f t="shared" si="1"/>
        <v>9396962</v>
      </c>
      <c r="AS20" s="30">
        <f t="shared" si="1"/>
        <v>17654520</v>
      </c>
      <c r="AT20" s="4"/>
      <c r="AU20" s="4">
        <v>3520</v>
      </c>
      <c r="AV20" s="4"/>
      <c r="AW20" s="3" t="s">
        <v>24</v>
      </c>
    </row>
    <row r="21" spans="1:49" ht="132.75" customHeight="1" x14ac:dyDescent="0.3">
      <c r="A21" s="16" t="s">
        <v>27</v>
      </c>
      <c r="B21" s="17" t="s">
        <v>23</v>
      </c>
      <c r="C21" s="17" t="s">
        <v>25</v>
      </c>
      <c r="D21" s="17" t="s">
        <v>28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8"/>
      <c r="W21" s="18"/>
      <c r="X21" s="18"/>
      <c r="Y21" s="18"/>
      <c r="Z21" s="16" t="s">
        <v>27</v>
      </c>
      <c r="AA21" s="30">
        <v>23526574</v>
      </c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>
        <v>16872700</v>
      </c>
      <c r="AP21" s="30">
        <v>9343442</v>
      </c>
      <c r="AQ21" s="30">
        <v>9343442</v>
      </c>
      <c r="AR21" s="30">
        <v>9343442</v>
      </c>
      <c r="AS21" s="30">
        <v>17551000</v>
      </c>
      <c r="AT21" s="4"/>
      <c r="AU21" s="4"/>
      <c r="AV21" s="4"/>
      <c r="AW21" s="3" t="s">
        <v>27</v>
      </c>
    </row>
    <row r="22" spans="1:49" ht="47.45" hidden="1" customHeight="1" x14ac:dyDescent="0.3">
      <c r="A22" s="20" t="s">
        <v>29</v>
      </c>
      <c r="B22" s="21" t="s">
        <v>23</v>
      </c>
      <c r="C22" s="21" t="s">
        <v>25</v>
      </c>
      <c r="D22" s="21" t="s">
        <v>28</v>
      </c>
      <c r="E22" s="21" t="s">
        <v>30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2"/>
      <c r="W22" s="22"/>
      <c r="X22" s="22"/>
      <c r="Y22" s="22"/>
      <c r="Z22" s="20" t="s">
        <v>29</v>
      </c>
      <c r="AA22" s="31">
        <v>1781953</v>
      </c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>
        <v>1781953</v>
      </c>
      <c r="AP22" s="31"/>
      <c r="AQ22" s="31"/>
      <c r="AR22" s="31"/>
      <c r="AS22" s="31">
        <v>1781953</v>
      </c>
      <c r="AT22" s="6"/>
      <c r="AU22" s="6"/>
      <c r="AV22" s="6"/>
      <c r="AW22" s="5" t="s">
        <v>29</v>
      </c>
    </row>
    <row r="23" spans="1:49" ht="54" customHeight="1" x14ac:dyDescent="0.3">
      <c r="A23" s="24" t="s">
        <v>114</v>
      </c>
      <c r="B23" s="25" t="s">
        <v>23</v>
      </c>
      <c r="C23" s="25" t="s">
        <v>25</v>
      </c>
      <c r="D23" s="25" t="s">
        <v>112</v>
      </c>
      <c r="E23" s="25" t="s">
        <v>32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6"/>
      <c r="W23" s="26"/>
      <c r="X23" s="26"/>
      <c r="Y23" s="26"/>
      <c r="Z23" s="24" t="s">
        <v>31</v>
      </c>
      <c r="AA23" s="32">
        <v>700000</v>
      </c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6"/>
      <c r="AU23" s="6"/>
      <c r="AV23" s="6"/>
      <c r="AW23" s="5" t="s">
        <v>31</v>
      </c>
    </row>
    <row r="24" spans="1:49" ht="25.5" customHeight="1" x14ac:dyDescent="0.3">
      <c r="A24" s="16" t="s">
        <v>33</v>
      </c>
      <c r="B24" s="17" t="s">
        <v>23</v>
      </c>
      <c r="C24" s="17" t="s">
        <v>25</v>
      </c>
      <c r="D24" s="17" t="s">
        <v>34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8"/>
      <c r="W24" s="18"/>
      <c r="X24" s="18"/>
      <c r="Y24" s="18"/>
      <c r="Z24" s="16" t="s">
        <v>33</v>
      </c>
      <c r="AA24" s="30">
        <v>50000</v>
      </c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>
        <v>50000</v>
      </c>
      <c r="AP24" s="30"/>
      <c r="AQ24" s="30"/>
      <c r="AR24" s="30"/>
      <c r="AS24" s="30">
        <v>50000</v>
      </c>
      <c r="AT24" s="4"/>
      <c r="AU24" s="4"/>
      <c r="AV24" s="4"/>
      <c r="AW24" s="3" t="s">
        <v>33</v>
      </c>
    </row>
    <row r="25" spans="1:49" ht="31.7" hidden="1" customHeight="1" x14ac:dyDescent="0.3">
      <c r="A25" s="20" t="s">
        <v>35</v>
      </c>
      <c r="B25" s="21" t="s">
        <v>23</v>
      </c>
      <c r="C25" s="21" t="s">
        <v>25</v>
      </c>
      <c r="D25" s="21" t="s">
        <v>34</v>
      </c>
      <c r="E25" s="21" t="s">
        <v>36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2"/>
      <c r="W25" s="22"/>
      <c r="X25" s="22"/>
      <c r="Y25" s="22"/>
      <c r="Z25" s="20" t="s">
        <v>35</v>
      </c>
      <c r="AA25" s="31">
        <v>50000</v>
      </c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>
        <v>50000</v>
      </c>
      <c r="AP25" s="31"/>
      <c r="AQ25" s="31"/>
      <c r="AR25" s="31"/>
      <c r="AS25" s="31">
        <v>50000</v>
      </c>
      <c r="AT25" s="6"/>
      <c r="AU25" s="6"/>
      <c r="AV25" s="6"/>
      <c r="AW25" s="5" t="s">
        <v>35</v>
      </c>
    </row>
    <row r="26" spans="1:49" ht="39" customHeight="1" x14ac:dyDescent="0.3">
      <c r="A26" s="16" t="s">
        <v>37</v>
      </c>
      <c r="B26" s="17" t="s">
        <v>23</v>
      </c>
      <c r="C26" s="17" t="s">
        <v>25</v>
      </c>
      <c r="D26" s="17" t="s">
        <v>38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8"/>
      <c r="W26" s="18"/>
      <c r="X26" s="18"/>
      <c r="Y26" s="18"/>
      <c r="Z26" s="16" t="s">
        <v>37</v>
      </c>
      <c r="AA26" s="30">
        <v>15520</v>
      </c>
      <c r="AB26" s="30">
        <v>53520</v>
      </c>
      <c r="AC26" s="30">
        <v>53520</v>
      </c>
      <c r="AD26" s="30">
        <v>53520</v>
      </c>
      <c r="AE26" s="30">
        <v>53520</v>
      </c>
      <c r="AF26" s="30">
        <v>53520</v>
      </c>
      <c r="AG26" s="30">
        <v>53520</v>
      </c>
      <c r="AH26" s="30">
        <v>53520</v>
      </c>
      <c r="AI26" s="30">
        <v>53520</v>
      </c>
      <c r="AJ26" s="30">
        <v>53520</v>
      </c>
      <c r="AK26" s="30">
        <v>53520</v>
      </c>
      <c r="AL26" s="30">
        <v>53520</v>
      </c>
      <c r="AM26" s="30">
        <v>53520</v>
      </c>
      <c r="AN26" s="30">
        <v>53520</v>
      </c>
      <c r="AO26" s="30">
        <v>53520</v>
      </c>
      <c r="AP26" s="30">
        <v>53520</v>
      </c>
      <c r="AQ26" s="30">
        <v>53520</v>
      </c>
      <c r="AR26" s="30">
        <v>53520</v>
      </c>
      <c r="AS26" s="30">
        <v>53520</v>
      </c>
      <c r="AT26" s="4"/>
      <c r="AU26" s="4">
        <v>3520</v>
      </c>
      <c r="AV26" s="4"/>
      <c r="AW26" s="3" t="s">
        <v>37</v>
      </c>
    </row>
    <row r="27" spans="1:49" ht="47.45" hidden="1" customHeight="1" x14ac:dyDescent="0.3">
      <c r="A27" s="20" t="s">
        <v>39</v>
      </c>
      <c r="B27" s="21" t="s">
        <v>23</v>
      </c>
      <c r="C27" s="21" t="s">
        <v>25</v>
      </c>
      <c r="D27" s="21" t="s">
        <v>38</v>
      </c>
      <c r="E27" s="21" t="s">
        <v>40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2"/>
      <c r="W27" s="22"/>
      <c r="X27" s="22"/>
      <c r="Y27" s="22"/>
      <c r="Z27" s="20" t="s">
        <v>39</v>
      </c>
      <c r="AA27" s="31">
        <v>50000</v>
      </c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6"/>
      <c r="AU27" s="6"/>
      <c r="AV27" s="6"/>
      <c r="AW27" s="5" t="s">
        <v>39</v>
      </c>
    </row>
    <row r="28" spans="1:49" ht="94.9" hidden="1" customHeight="1" x14ac:dyDescent="0.3">
      <c r="A28" s="20" t="s">
        <v>41</v>
      </c>
      <c r="B28" s="21" t="s">
        <v>23</v>
      </c>
      <c r="C28" s="21" t="s">
        <v>25</v>
      </c>
      <c r="D28" s="21" t="s">
        <v>38</v>
      </c>
      <c r="E28" s="21" t="s">
        <v>42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2"/>
      <c r="W28" s="22"/>
      <c r="X28" s="22"/>
      <c r="Y28" s="22"/>
      <c r="Z28" s="20" t="s">
        <v>41</v>
      </c>
      <c r="AA28" s="31">
        <v>3520</v>
      </c>
      <c r="AB28" s="31"/>
      <c r="AC28" s="31">
        <v>3520</v>
      </c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>
        <v>3520</v>
      </c>
      <c r="AP28" s="31"/>
      <c r="AQ28" s="31">
        <v>3520</v>
      </c>
      <c r="AR28" s="31"/>
      <c r="AS28" s="31">
        <v>3520</v>
      </c>
      <c r="AT28" s="6"/>
      <c r="AU28" s="6">
        <v>3520</v>
      </c>
      <c r="AV28" s="6"/>
      <c r="AW28" s="5" t="s">
        <v>41</v>
      </c>
    </row>
    <row r="29" spans="1:49" ht="24" customHeight="1" x14ac:dyDescent="0.3">
      <c r="A29" s="16" t="s">
        <v>43</v>
      </c>
      <c r="B29" s="17" t="s">
        <v>23</v>
      </c>
      <c r="C29" s="17" t="s">
        <v>44</v>
      </c>
      <c r="D29" s="17" t="s">
        <v>26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8"/>
      <c r="W29" s="18"/>
      <c r="X29" s="18"/>
      <c r="Y29" s="18"/>
      <c r="Z29" s="16" t="s">
        <v>43</v>
      </c>
      <c r="AA29" s="30">
        <f>AA30</f>
        <v>346400</v>
      </c>
      <c r="AB29" s="30">
        <f t="shared" ref="AB29:AS29" si="2">AB30</f>
        <v>297400</v>
      </c>
      <c r="AC29" s="30">
        <f t="shared" si="2"/>
        <v>297400</v>
      </c>
      <c r="AD29" s="30">
        <f t="shared" si="2"/>
        <v>297400</v>
      </c>
      <c r="AE29" s="30">
        <f t="shared" si="2"/>
        <v>309900</v>
      </c>
      <c r="AF29" s="30">
        <f t="shared" si="2"/>
        <v>297400</v>
      </c>
      <c r="AG29" s="30">
        <f t="shared" si="2"/>
        <v>297400</v>
      </c>
      <c r="AH29" s="30">
        <f t="shared" si="2"/>
        <v>297400</v>
      </c>
      <c r="AI29" s="30">
        <f t="shared" si="2"/>
        <v>297400</v>
      </c>
      <c r="AJ29" s="30">
        <f t="shared" si="2"/>
        <v>297400</v>
      </c>
      <c r="AK29" s="30">
        <f t="shared" si="2"/>
        <v>297400</v>
      </c>
      <c r="AL29" s="30">
        <f t="shared" si="2"/>
        <v>297400</v>
      </c>
      <c r="AM29" s="30">
        <f t="shared" si="2"/>
        <v>297400</v>
      </c>
      <c r="AN29" s="30">
        <f t="shared" si="2"/>
        <v>297400</v>
      </c>
      <c r="AO29" s="30">
        <f t="shared" si="2"/>
        <v>380300</v>
      </c>
      <c r="AP29" s="30">
        <f t="shared" si="2"/>
        <v>297400</v>
      </c>
      <c r="AQ29" s="30">
        <f t="shared" si="2"/>
        <v>297400</v>
      </c>
      <c r="AR29" s="30">
        <f t="shared" si="2"/>
        <v>297400</v>
      </c>
      <c r="AS29" s="30">
        <f t="shared" si="2"/>
        <v>414800</v>
      </c>
      <c r="AT29" s="4"/>
      <c r="AU29" s="4"/>
      <c r="AV29" s="4"/>
      <c r="AW29" s="3" t="s">
        <v>43</v>
      </c>
    </row>
    <row r="30" spans="1:49" ht="43.5" customHeight="1" x14ac:dyDescent="0.3">
      <c r="A30" s="16" t="s">
        <v>45</v>
      </c>
      <c r="B30" s="17" t="s">
        <v>23</v>
      </c>
      <c r="C30" s="17" t="s">
        <v>44</v>
      </c>
      <c r="D30" s="17" t="s">
        <v>46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8"/>
      <c r="W30" s="18"/>
      <c r="X30" s="18"/>
      <c r="Y30" s="18"/>
      <c r="Z30" s="16" t="s">
        <v>45</v>
      </c>
      <c r="AA30" s="30">
        <v>346400</v>
      </c>
      <c r="AB30" s="30">
        <v>297400</v>
      </c>
      <c r="AC30" s="30">
        <v>297400</v>
      </c>
      <c r="AD30" s="30">
        <v>297400</v>
      </c>
      <c r="AE30" s="30">
        <v>309900</v>
      </c>
      <c r="AF30" s="30">
        <v>297400</v>
      </c>
      <c r="AG30" s="30">
        <v>297400</v>
      </c>
      <c r="AH30" s="30">
        <v>297400</v>
      </c>
      <c r="AI30" s="30">
        <v>297400</v>
      </c>
      <c r="AJ30" s="30">
        <v>297400</v>
      </c>
      <c r="AK30" s="30">
        <v>297400</v>
      </c>
      <c r="AL30" s="30">
        <v>297400</v>
      </c>
      <c r="AM30" s="30">
        <v>297400</v>
      </c>
      <c r="AN30" s="30">
        <v>297400</v>
      </c>
      <c r="AO30" s="30">
        <v>380300</v>
      </c>
      <c r="AP30" s="30">
        <v>297400</v>
      </c>
      <c r="AQ30" s="30">
        <v>297400</v>
      </c>
      <c r="AR30" s="30">
        <v>297400</v>
      </c>
      <c r="AS30" s="30">
        <v>414800</v>
      </c>
      <c r="AT30" s="4"/>
      <c r="AU30" s="4"/>
      <c r="AV30" s="4"/>
      <c r="AW30" s="3" t="s">
        <v>45</v>
      </c>
    </row>
    <row r="31" spans="1:49" ht="78" hidden="1" customHeight="1" x14ac:dyDescent="0.3">
      <c r="A31" s="34" t="s">
        <v>111</v>
      </c>
      <c r="B31" s="17" t="s">
        <v>23</v>
      </c>
      <c r="C31" s="17" t="s">
        <v>46</v>
      </c>
      <c r="D31" s="17" t="s">
        <v>26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8"/>
      <c r="W31" s="18"/>
      <c r="X31" s="18"/>
      <c r="Y31" s="18"/>
      <c r="Z31" s="16" t="s">
        <v>43</v>
      </c>
      <c r="AA31" s="30">
        <f>AA32</f>
        <v>0</v>
      </c>
      <c r="AB31" s="30">
        <f t="shared" ref="AB31:AS31" si="3">AB32</f>
        <v>297400</v>
      </c>
      <c r="AC31" s="30">
        <f t="shared" si="3"/>
        <v>297400</v>
      </c>
      <c r="AD31" s="30">
        <f t="shared" si="3"/>
        <v>297400</v>
      </c>
      <c r="AE31" s="30">
        <f t="shared" si="3"/>
        <v>309900</v>
      </c>
      <c r="AF31" s="30">
        <f t="shared" si="3"/>
        <v>297400</v>
      </c>
      <c r="AG31" s="30">
        <f t="shared" si="3"/>
        <v>297400</v>
      </c>
      <c r="AH31" s="30">
        <f t="shared" si="3"/>
        <v>297400</v>
      </c>
      <c r="AI31" s="30">
        <f t="shared" si="3"/>
        <v>297400</v>
      </c>
      <c r="AJ31" s="30">
        <f t="shared" si="3"/>
        <v>297400</v>
      </c>
      <c r="AK31" s="30">
        <f t="shared" si="3"/>
        <v>297400</v>
      </c>
      <c r="AL31" s="30">
        <f t="shared" si="3"/>
        <v>297400</v>
      </c>
      <c r="AM31" s="30">
        <f t="shared" si="3"/>
        <v>297400</v>
      </c>
      <c r="AN31" s="30">
        <f t="shared" si="3"/>
        <v>297400</v>
      </c>
      <c r="AO31" s="30">
        <f>AO32</f>
        <v>0</v>
      </c>
      <c r="AP31" s="30">
        <f t="shared" si="3"/>
        <v>297400</v>
      </c>
      <c r="AQ31" s="30">
        <f t="shared" si="3"/>
        <v>297400</v>
      </c>
      <c r="AR31" s="30">
        <f t="shared" si="3"/>
        <v>297400</v>
      </c>
      <c r="AS31" s="30">
        <f t="shared" si="3"/>
        <v>0</v>
      </c>
      <c r="AT31" s="6"/>
      <c r="AU31" s="6"/>
      <c r="AV31" s="6"/>
      <c r="AW31" s="5"/>
    </row>
    <row r="32" spans="1:49" ht="78.75" hidden="1" customHeight="1" x14ac:dyDescent="0.3">
      <c r="A32" s="16" t="s">
        <v>113</v>
      </c>
      <c r="B32" s="17" t="s">
        <v>23</v>
      </c>
      <c r="C32" s="17" t="s">
        <v>46</v>
      </c>
      <c r="D32" s="17" t="s">
        <v>86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8"/>
      <c r="W32" s="18"/>
      <c r="X32" s="18"/>
      <c r="Y32" s="18"/>
      <c r="Z32" s="16" t="s">
        <v>45</v>
      </c>
      <c r="AA32" s="30">
        <v>0</v>
      </c>
      <c r="AB32" s="30">
        <v>297400</v>
      </c>
      <c r="AC32" s="30">
        <v>297400</v>
      </c>
      <c r="AD32" s="30">
        <v>297400</v>
      </c>
      <c r="AE32" s="30">
        <v>309900</v>
      </c>
      <c r="AF32" s="30">
        <v>297400</v>
      </c>
      <c r="AG32" s="30">
        <v>297400</v>
      </c>
      <c r="AH32" s="30">
        <v>297400</v>
      </c>
      <c r="AI32" s="30">
        <v>297400</v>
      </c>
      <c r="AJ32" s="30">
        <v>297400</v>
      </c>
      <c r="AK32" s="30">
        <v>297400</v>
      </c>
      <c r="AL32" s="30">
        <v>297400</v>
      </c>
      <c r="AM32" s="30">
        <v>297400</v>
      </c>
      <c r="AN32" s="30">
        <v>297400</v>
      </c>
      <c r="AO32" s="30">
        <v>0</v>
      </c>
      <c r="AP32" s="30">
        <v>297400</v>
      </c>
      <c r="AQ32" s="30">
        <v>297400</v>
      </c>
      <c r="AR32" s="30">
        <v>297400</v>
      </c>
      <c r="AS32" s="30">
        <v>0</v>
      </c>
      <c r="AT32" s="6"/>
      <c r="AU32" s="6"/>
      <c r="AV32" s="6"/>
      <c r="AW32" s="5"/>
    </row>
    <row r="33" spans="1:49" ht="37.5" customHeight="1" x14ac:dyDescent="0.3">
      <c r="A33" s="16" t="s">
        <v>47</v>
      </c>
      <c r="B33" s="17" t="s">
        <v>23</v>
      </c>
      <c r="C33" s="17" t="s">
        <v>28</v>
      </c>
      <c r="D33" s="17" t="s">
        <v>26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8"/>
      <c r="W33" s="18"/>
      <c r="X33" s="18"/>
      <c r="Y33" s="18"/>
      <c r="Z33" s="16" t="s">
        <v>47</v>
      </c>
      <c r="AA33" s="30">
        <f>AA34+AA40</f>
        <v>16982933.079999998</v>
      </c>
      <c r="AB33" s="30">
        <f t="shared" ref="AB33:AS33" si="4">AB34+AB40</f>
        <v>5446000</v>
      </c>
      <c r="AC33" s="30">
        <f t="shared" si="4"/>
        <v>5446000</v>
      </c>
      <c r="AD33" s="30">
        <f t="shared" si="4"/>
        <v>5446000</v>
      </c>
      <c r="AE33" s="30">
        <f t="shared" si="4"/>
        <v>5446000</v>
      </c>
      <c r="AF33" s="30">
        <f t="shared" si="4"/>
        <v>5446000</v>
      </c>
      <c r="AG33" s="30">
        <f t="shared" si="4"/>
        <v>5446000</v>
      </c>
      <c r="AH33" s="30">
        <f t="shared" si="4"/>
        <v>5446000</v>
      </c>
      <c r="AI33" s="30">
        <f t="shared" si="4"/>
        <v>5446000</v>
      </c>
      <c r="AJ33" s="30">
        <f t="shared" si="4"/>
        <v>5446000</v>
      </c>
      <c r="AK33" s="30">
        <f t="shared" si="4"/>
        <v>5446000</v>
      </c>
      <c r="AL33" s="30">
        <f t="shared" si="4"/>
        <v>5446000</v>
      </c>
      <c r="AM33" s="30">
        <f t="shared" si="4"/>
        <v>5446000</v>
      </c>
      <c r="AN33" s="30">
        <f t="shared" si="4"/>
        <v>5446000</v>
      </c>
      <c r="AO33" s="30">
        <f t="shared" si="4"/>
        <v>4426600</v>
      </c>
      <c r="AP33" s="30">
        <f t="shared" si="4"/>
        <v>3495600</v>
      </c>
      <c r="AQ33" s="30">
        <f t="shared" si="4"/>
        <v>3495600</v>
      </c>
      <c r="AR33" s="30">
        <f t="shared" si="4"/>
        <v>3495600</v>
      </c>
      <c r="AS33" s="30">
        <f t="shared" si="4"/>
        <v>2175354</v>
      </c>
      <c r="AT33" s="4"/>
      <c r="AU33" s="4"/>
      <c r="AV33" s="4"/>
      <c r="AW33" s="3" t="s">
        <v>47</v>
      </c>
    </row>
    <row r="34" spans="1:49" ht="43.5" customHeight="1" x14ac:dyDescent="0.3">
      <c r="A34" s="16" t="s">
        <v>48</v>
      </c>
      <c r="B34" s="17" t="s">
        <v>23</v>
      </c>
      <c r="C34" s="17" t="s">
        <v>28</v>
      </c>
      <c r="D34" s="17" t="s">
        <v>49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8"/>
      <c r="W34" s="18"/>
      <c r="X34" s="18"/>
      <c r="Y34" s="18"/>
      <c r="Z34" s="16" t="s">
        <v>48</v>
      </c>
      <c r="AA34" s="30">
        <v>16662933.08</v>
      </c>
      <c r="AB34" s="30">
        <v>5346000</v>
      </c>
      <c r="AC34" s="30">
        <v>5346000</v>
      </c>
      <c r="AD34" s="30">
        <v>5346000</v>
      </c>
      <c r="AE34" s="30">
        <v>5346000</v>
      </c>
      <c r="AF34" s="30">
        <v>5346000</v>
      </c>
      <c r="AG34" s="30">
        <v>5346000</v>
      </c>
      <c r="AH34" s="30">
        <v>5346000</v>
      </c>
      <c r="AI34" s="30">
        <v>5346000</v>
      </c>
      <c r="AJ34" s="30">
        <v>5346000</v>
      </c>
      <c r="AK34" s="30">
        <v>5346000</v>
      </c>
      <c r="AL34" s="30">
        <v>5346000</v>
      </c>
      <c r="AM34" s="30">
        <v>5346000</v>
      </c>
      <c r="AN34" s="30">
        <v>5346000</v>
      </c>
      <c r="AO34" s="30">
        <v>4057000</v>
      </c>
      <c r="AP34" s="30">
        <v>3395600</v>
      </c>
      <c r="AQ34" s="30">
        <v>3395600</v>
      </c>
      <c r="AR34" s="30">
        <v>3395600</v>
      </c>
      <c r="AS34" s="30">
        <v>2075354</v>
      </c>
      <c r="AT34" s="4"/>
      <c r="AU34" s="4"/>
      <c r="AV34" s="4"/>
      <c r="AW34" s="3" t="s">
        <v>48</v>
      </c>
    </row>
    <row r="35" spans="1:49" ht="63.4" hidden="1" customHeight="1" x14ac:dyDescent="0.3">
      <c r="A35" s="20" t="s">
        <v>50</v>
      </c>
      <c r="B35" s="21" t="s">
        <v>23</v>
      </c>
      <c r="C35" s="21" t="s">
        <v>28</v>
      </c>
      <c r="D35" s="21" t="s">
        <v>49</v>
      </c>
      <c r="E35" s="21" t="s">
        <v>51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2"/>
      <c r="W35" s="22"/>
      <c r="X35" s="22"/>
      <c r="Y35" s="22"/>
      <c r="Z35" s="20" t="s">
        <v>50</v>
      </c>
      <c r="AA35" s="31">
        <v>2517700</v>
      </c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>
        <v>2396900</v>
      </c>
      <c r="AP35" s="31"/>
      <c r="AQ35" s="31"/>
      <c r="AR35" s="31"/>
      <c r="AS35" s="31">
        <v>1730900</v>
      </c>
      <c r="AT35" s="6"/>
      <c r="AU35" s="6"/>
      <c r="AV35" s="6"/>
      <c r="AW35" s="5" t="s">
        <v>50</v>
      </c>
    </row>
    <row r="36" spans="1:49" ht="63.4" hidden="1" customHeight="1" x14ac:dyDescent="0.3">
      <c r="A36" s="20" t="s">
        <v>52</v>
      </c>
      <c r="B36" s="21" t="s">
        <v>23</v>
      </c>
      <c r="C36" s="21" t="s">
        <v>28</v>
      </c>
      <c r="D36" s="21" t="s">
        <v>49</v>
      </c>
      <c r="E36" s="21" t="s">
        <v>53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2"/>
      <c r="W36" s="22"/>
      <c r="X36" s="22"/>
      <c r="Y36" s="22"/>
      <c r="Z36" s="20" t="s">
        <v>52</v>
      </c>
      <c r="AA36" s="31">
        <v>100000</v>
      </c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>
        <v>450000</v>
      </c>
      <c r="AP36" s="31"/>
      <c r="AQ36" s="31"/>
      <c r="AR36" s="31"/>
      <c r="AS36" s="31">
        <v>450000</v>
      </c>
      <c r="AT36" s="6"/>
      <c r="AU36" s="6"/>
      <c r="AV36" s="6"/>
      <c r="AW36" s="5" t="s">
        <v>52</v>
      </c>
    </row>
    <row r="37" spans="1:49" ht="94.9" hidden="1" customHeight="1" x14ac:dyDescent="0.3">
      <c r="A37" s="20" t="s">
        <v>54</v>
      </c>
      <c r="B37" s="21" t="s">
        <v>23</v>
      </c>
      <c r="C37" s="21" t="s">
        <v>28</v>
      </c>
      <c r="D37" s="21" t="s">
        <v>49</v>
      </c>
      <c r="E37" s="21" t="s">
        <v>55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2"/>
      <c r="W37" s="22"/>
      <c r="X37" s="22"/>
      <c r="Y37" s="22"/>
      <c r="Z37" s="20" t="s">
        <v>54</v>
      </c>
      <c r="AA37" s="31">
        <v>50000</v>
      </c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>
        <v>50000</v>
      </c>
      <c r="AP37" s="31"/>
      <c r="AQ37" s="31"/>
      <c r="AR37" s="31"/>
      <c r="AS37" s="31">
        <v>50000</v>
      </c>
      <c r="AT37" s="6"/>
      <c r="AU37" s="6"/>
      <c r="AV37" s="6"/>
      <c r="AW37" s="5" t="s">
        <v>54</v>
      </c>
    </row>
    <row r="38" spans="1:49" ht="142.35" hidden="1" customHeight="1" x14ac:dyDescent="0.3">
      <c r="A38" s="20" t="s">
        <v>56</v>
      </c>
      <c r="B38" s="21" t="s">
        <v>23</v>
      </c>
      <c r="C38" s="21" t="s">
        <v>28</v>
      </c>
      <c r="D38" s="21" t="s">
        <v>49</v>
      </c>
      <c r="E38" s="21" t="s">
        <v>57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2"/>
      <c r="W38" s="22"/>
      <c r="X38" s="22"/>
      <c r="Y38" s="22"/>
      <c r="Z38" s="20" t="s">
        <v>56</v>
      </c>
      <c r="AA38" s="31">
        <v>60000</v>
      </c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>
        <v>165000</v>
      </c>
      <c r="AP38" s="31"/>
      <c r="AQ38" s="31"/>
      <c r="AR38" s="31"/>
      <c r="AS38" s="31">
        <v>165000</v>
      </c>
      <c r="AT38" s="6"/>
      <c r="AU38" s="6"/>
      <c r="AV38" s="6"/>
      <c r="AW38" s="5" t="s">
        <v>56</v>
      </c>
    </row>
    <row r="39" spans="1:49" ht="189.75" hidden="1" customHeight="1" x14ac:dyDescent="0.3">
      <c r="A39" s="23" t="s">
        <v>58</v>
      </c>
      <c r="B39" s="21" t="s">
        <v>23</v>
      </c>
      <c r="C39" s="21" t="s">
        <v>28</v>
      </c>
      <c r="D39" s="21" t="s">
        <v>49</v>
      </c>
      <c r="E39" s="21" t="s">
        <v>59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2"/>
      <c r="W39" s="22"/>
      <c r="X39" s="22"/>
      <c r="Y39" s="22"/>
      <c r="Z39" s="23" t="s">
        <v>58</v>
      </c>
      <c r="AA39" s="31">
        <v>65000</v>
      </c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>
        <v>128000</v>
      </c>
      <c r="AP39" s="31"/>
      <c r="AQ39" s="31"/>
      <c r="AR39" s="31"/>
      <c r="AS39" s="31">
        <v>200000</v>
      </c>
      <c r="AT39" s="6"/>
      <c r="AU39" s="6"/>
      <c r="AV39" s="6"/>
      <c r="AW39" s="7" t="s">
        <v>58</v>
      </c>
    </row>
    <row r="40" spans="1:49" ht="48" customHeight="1" x14ac:dyDescent="0.3">
      <c r="A40" s="16" t="s">
        <v>60</v>
      </c>
      <c r="B40" s="17" t="s">
        <v>23</v>
      </c>
      <c r="C40" s="17" t="s">
        <v>28</v>
      </c>
      <c r="D40" s="17" t="s">
        <v>61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8"/>
      <c r="W40" s="18"/>
      <c r="X40" s="18"/>
      <c r="Y40" s="18"/>
      <c r="Z40" s="16" t="s">
        <v>60</v>
      </c>
      <c r="AA40" s="30">
        <v>320000</v>
      </c>
      <c r="AB40" s="30">
        <v>100000</v>
      </c>
      <c r="AC40" s="30">
        <v>100000</v>
      </c>
      <c r="AD40" s="30">
        <v>100000</v>
      </c>
      <c r="AE40" s="30">
        <v>100000</v>
      </c>
      <c r="AF40" s="30">
        <v>100000</v>
      </c>
      <c r="AG40" s="30">
        <v>100000</v>
      </c>
      <c r="AH40" s="30">
        <v>100000</v>
      </c>
      <c r="AI40" s="30">
        <v>100000</v>
      </c>
      <c r="AJ40" s="30">
        <v>100000</v>
      </c>
      <c r="AK40" s="30">
        <v>100000</v>
      </c>
      <c r="AL40" s="30">
        <v>100000</v>
      </c>
      <c r="AM40" s="30">
        <v>100000</v>
      </c>
      <c r="AN40" s="30">
        <v>100000</v>
      </c>
      <c r="AO40" s="30">
        <v>369600</v>
      </c>
      <c r="AP40" s="30">
        <v>100000</v>
      </c>
      <c r="AQ40" s="30">
        <v>100000</v>
      </c>
      <c r="AR40" s="30">
        <v>100000</v>
      </c>
      <c r="AS40" s="30">
        <v>100000</v>
      </c>
      <c r="AT40" s="19">
        <v>100000</v>
      </c>
      <c r="AU40" s="19">
        <v>100000</v>
      </c>
      <c r="AV40" s="19">
        <v>100000</v>
      </c>
      <c r="AW40" s="19">
        <v>100000</v>
      </c>
    </row>
    <row r="41" spans="1:49" ht="47.45" hidden="1" customHeight="1" x14ac:dyDescent="0.3">
      <c r="A41" s="20" t="s">
        <v>39</v>
      </c>
      <c r="B41" s="21" t="s">
        <v>23</v>
      </c>
      <c r="C41" s="21" t="s">
        <v>28</v>
      </c>
      <c r="D41" s="21" t="s">
        <v>61</v>
      </c>
      <c r="E41" s="21" t="s">
        <v>40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2"/>
      <c r="W41" s="22"/>
      <c r="X41" s="22"/>
      <c r="Y41" s="22"/>
      <c r="Z41" s="20" t="s">
        <v>39</v>
      </c>
      <c r="AA41" s="31">
        <v>50000</v>
      </c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>
        <v>50000</v>
      </c>
      <c r="AP41" s="31"/>
      <c r="AQ41" s="31"/>
      <c r="AR41" s="31"/>
      <c r="AS41" s="31">
        <v>50000</v>
      </c>
      <c r="AT41" s="6"/>
      <c r="AU41" s="6"/>
      <c r="AV41" s="6"/>
      <c r="AW41" s="5" t="s">
        <v>39</v>
      </c>
    </row>
    <row r="42" spans="1:49" ht="36" customHeight="1" x14ac:dyDescent="0.3">
      <c r="A42" s="16" t="s">
        <v>62</v>
      </c>
      <c r="B42" s="17" t="s">
        <v>23</v>
      </c>
      <c r="C42" s="17" t="s">
        <v>63</v>
      </c>
      <c r="D42" s="17" t="s">
        <v>26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8"/>
      <c r="W42" s="18"/>
      <c r="X42" s="18"/>
      <c r="Y42" s="18"/>
      <c r="Z42" s="16" t="s">
        <v>62</v>
      </c>
      <c r="AA42" s="30">
        <f>AA43+AA45+AA47</f>
        <v>26530904.039999999</v>
      </c>
      <c r="AB42" s="30">
        <f t="shared" ref="AB42:AS42" si="5">AB43+AB45+AB47</f>
        <v>1580000</v>
      </c>
      <c r="AC42" s="30">
        <f t="shared" si="5"/>
        <v>1580000</v>
      </c>
      <c r="AD42" s="30">
        <f t="shared" si="5"/>
        <v>1580000</v>
      </c>
      <c r="AE42" s="30">
        <f t="shared" si="5"/>
        <v>1580000</v>
      </c>
      <c r="AF42" s="30">
        <f t="shared" si="5"/>
        <v>1580000</v>
      </c>
      <c r="AG42" s="30">
        <f t="shared" si="5"/>
        <v>1580000</v>
      </c>
      <c r="AH42" s="30">
        <f t="shared" si="5"/>
        <v>1580000</v>
      </c>
      <c r="AI42" s="30">
        <f t="shared" si="5"/>
        <v>1580000</v>
      </c>
      <c r="AJ42" s="30">
        <f t="shared" si="5"/>
        <v>1580000</v>
      </c>
      <c r="AK42" s="30">
        <f t="shared" si="5"/>
        <v>1580000</v>
      </c>
      <c r="AL42" s="30">
        <f t="shared" si="5"/>
        <v>1580000</v>
      </c>
      <c r="AM42" s="30">
        <f t="shared" si="5"/>
        <v>1580000</v>
      </c>
      <c r="AN42" s="30">
        <f t="shared" si="5"/>
        <v>1580000</v>
      </c>
      <c r="AO42" s="30">
        <f t="shared" si="5"/>
        <v>8240000</v>
      </c>
      <c r="AP42" s="30">
        <f t="shared" si="5"/>
        <v>1580000</v>
      </c>
      <c r="AQ42" s="30">
        <f t="shared" si="5"/>
        <v>1580000</v>
      </c>
      <c r="AR42" s="30">
        <f t="shared" si="5"/>
        <v>1580000</v>
      </c>
      <c r="AS42" s="30">
        <f t="shared" si="5"/>
        <v>8290000</v>
      </c>
      <c r="AT42" s="4"/>
      <c r="AU42" s="4"/>
      <c r="AV42" s="4"/>
      <c r="AW42" s="3" t="s">
        <v>62</v>
      </c>
    </row>
    <row r="43" spans="1:49" ht="23.25" customHeight="1" x14ac:dyDescent="0.3">
      <c r="A43" s="16" t="s">
        <v>64</v>
      </c>
      <c r="B43" s="17" t="s">
        <v>23</v>
      </c>
      <c r="C43" s="17" t="s">
        <v>63</v>
      </c>
      <c r="D43" s="17" t="s">
        <v>25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8"/>
      <c r="W43" s="18"/>
      <c r="X43" s="18"/>
      <c r="Y43" s="18"/>
      <c r="Z43" s="16" t="s">
        <v>64</v>
      </c>
      <c r="AA43" s="30">
        <v>1617900</v>
      </c>
      <c r="AB43" s="30">
        <v>930000</v>
      </c>
      <c r="AC43" s="30">
        <v>930000</v>
      </c>
      <c r="AD43" s="30">
        <v>930000</v>
      </c>
      <c r="AE43" s="30">
        <v>930000</v>
      </c>
      <c r="AF43" s="30">
        <v>930000</v>
      </c>
      <c r="AG43" s="30">
        <v>930000</v>
      </c>
      <c r="AH43" s="30">
        <v>930000</v>
      </c>
      <c r="AI43" s="30">
        <v>930000</v>
      </c>
      <c r="AJ43" s="30">
        <v>930000</v>
      </c>
      <c r="AK43" s="30">
        <v>930000</v>
      </c>
      <c r="AL43" s="30">
        <v>930000</v>
      </c>
      <c r="AM43" s="30">
        <v>930000</v>
      </c>
      <c r="AN43" s="30">
        <v>930000</v>
      </c>
      <c r="AO43" s="30">
        <v>1300000</v>
      </c>
      <c r="AP43" s="30">
        <v>930000</v>
      </c>
      <c r="AQ43" s="30">
        <v>930000</v>
      </c>
      <c r="AR43" s="30">
        <v>930000</v>
      </c>
      <c r="AS43" s="30">
        <v>1300000</v>
      </c>
      <c r="AT43" s="4"/>
      <c r="AU43" s="4"/>
      <c r="AV43" s="4"/>
      <c r="AW43" s="3" t="s">
        <v>64</v>
      </c>
    </row>
    <row r="44" spans="1:49" ht="47.45" hidden="1" customHeight="1" x14ac:dyDescent="0.3">
      <c r="A44" s="20" t="s">
        <v>39</v>
      </c>
      <c r="B44" s="21" t="s">
        <v>23</v>
      </c>
      <c r="C44" s="21" t="s">
        <v>63</v>
      </c>
      <c r="D44" s="21" t="s">
        <v>25</v>
      </c>
      <c r="E44" s="21" t="s">
        <v>40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2"/>
      <c r="W44" s="22"/>
      <c r="X44" s="22"/>
      <c r="Y44" s="22"/>
      <c r="Z44" s="20" t="s">
        <v>39</v>
      </c>
      <c r="AA44" s="31">
        <v>550000</v>
      </c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>
        <v>830000</v>
      </c>
      <c r="AP44" s="31"/>
      <c r="AQ44" s="31"/>
      <c r="AR44" s="31"/>
      <c r="AS44" s="31">
        <v>830000</v>
      </c>
      <c r="AT44" s="6"/>
      <c r="AU44" s="6"/>
      <c r="AV44" s="6"/>
      <c r="AW44" s="5" t="s">
        <v>39</v>
      </c>
    </row>
    <row r="45" spans="1:49" ht="23.25" customHeight="1" x14ac:dyDescent="0.3">
      <c r="A45" s="16" t="s">
        <v>65</v>
      </c>
      <c r="B45" s="17" t="s">
        <v>23</v>
      </c>
      <c r="C45" s="17" t="s">
        <v>63</v>
      </c>
      <c r="D45" s="17" t="s">
        <v>44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8"/>
      <c r="W45" s="18"/>
      <c r="X45" s="18"/>
      <c r="Y45" s="18"/>
      <c r="Z45" s="16" t="s">
        <v>65</v>
      </c>
      <c r="AA45" s="30">
        <v>900000</v>
      </c>
      <c r="AB45" s="30">
        <v>650000</v>
      </c>
      <c r="AC45" s="30">
        <v>650000</v>
      </c>
      <c r="AD45" s="30">
        <v>650000</v>
      </c>
      <c r="AE45" s="30">
        <v>650000</v>
      </c>
      <c r="AF45" s="30">
        <v>650000</v>
      </c>
      <c r="AG45" s="30">
        <v>650000</v>
      </c>
      <c r="AH45" s="30">
        <v>650000</v>
      </c>
      <c r="AI45" s="30">
        <v>650000</v>
      </c>
      <c r="AJ45" s="30">
        <v>650000</v>
      </c>
      <c r="AK45" s="30">
        <v>650000</v>
      </c>
      <c r="AL45" s="30">
        <v>650000</v>
      </c>
      <c r="AM45" s="30">
        <v>650000</v>
      </c>
      <c r="AN45" s="30">
        <v>650000</v>
      </c>
      <c r="AO45" s="30">
        <v>1040000</v>
      </c>
      <c r="AP45" s="30">
        <v>650000</v>
      </c>
      <c r="AQ45" s="30">
        <v>650000</v>
      </c>
      <c r="AR45" s="30">
        <v>650000</v>
      </c>
      <c r="AS45" s="30">
        <v>1100000</v>
      </c>
      <c r="AT45" s="4"/>
      <c r="AU45" s="4"/>
      <c r="AV45" s="4"/>
      <c r="AW45" s="3" t="s">
        <v>65</v>
      </c>
    </row>
    <row r="46" spans="1:49" ht="47.45" hidden="1" customHeight="1" x14ac:dyDescent="0.3">
      <c r="A46" s="20" t="s">
        <v>39</v>
      </c>
      <c r="B46" s="21" t="s">
        <v>23</v>
      </c>
      <c r="C46" s="21" t="s">
        <v>63</v>
      </c>
      <c r="D46" s="21" t="s">
        <v>44</v>
      </c>
      <c r="E46" s="21" t="s">
        <v>40</v>
      </c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2"/>
      <c r="W46" s="22"/>
      <c r="X46" s="22"/>
      <c r="Y46" s="22"/>
      <c r="Z46" s="20" t="s">
        <v>39</v>
      </c>
      <c r="AA46" s="31">
        <v>190000</v>
      </c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>
        <v>560000</v>
      </c>
      <c r="AP46" s="31"/>
      <c r="AQ46" s="31"/>
      <c r="AR46" s="31"/>
      <c r="AS46" s="31">
        <v>560000</v>
      </c>
      <c r="AT46" s="6"/>
      <c r="AU46" s="6"/>
      <c r="AV46" s="6"/>
      <c r="AW46" s="5" t="s">
        <v>39</v>
      </c>
    </row>
    <row r="47" spans="1:49" ht="21.75" customHeight="1" x14ac:dyDescent="0.3">
      <c r="A47" s="16" t="s">
        <v>66</v>
      </c>
      <c r="B47" s="17" t="s">
        <v>23</v>
      </c>
      <c r="C47" s="17" t="s">
        <v>63</v>
      </c>
      <c r="D47" s="17" t="s">
        <v>46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8"/>
      <c r="W47" s="18"/>
      <c r="X47" s="18"/>
      <c r="Y47" s="18"/>
      <c r="Z47" s="16" t="s">
        <v>66</v>
      </c>
      <c r="AA47" s="30">
        <v>24013004.039999999</v>
      </c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>
        <v>5900000</v>
      </c>
      <c r="AP47" s="30"/>
      <c r="AQ47" s="30"/>
      <c r="AR47" s="30"/>
      <c r="AS47" s="30">
        <v>5890000</v>
      </c>
      <c r="AT47" s="4"/>
      <c r="AU47" s="4"/>
      <c r="AV47" s="4"/>
      <c r="AW47" s="3" t="s">
        <v>66</v>
      </c>
    </row>
    <row r="48" spans="1:49" ht="47.45" hidden="1" customHeight="1" x14ac:dyDescent="0.3">
      <c r="A48" s="20" t="s">
        <v>67</v>
      </c>
      <c r="B48" s="21" t="s">
        <v>23</v>
      </c>
      <c r="C48" s="21" t="s">
        <v>63</v>
      </c>
      <c r="D48" s="21" t="s">
        <v>46</v>
      </c>
      <c r="E48" s="21" t="s">
        <v>68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2"/>
      <c r="W48" s="22"/>
      <c r="X48" s="22"/>
      <c r="Y48" s="22"/>
      <c r="Z48" s="20" t="s">
        <v>67</v>
      </c>
      <c r="AA48" s="31">
        <v>1230000</v>
      </c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>
        <v>1350000</v>
      </c>
      <c r="AP48" s="31"/>
      <c r="AQ48" s="31"/>
      <c r="AR48" s="31"/>
      <c r="AS48" s="31">
        <v>1350000</v>
      </c>
      <c r="AT48" s="6"/>
      <c r="AU48" s="6"/>
      <c r="AV48" s="6"/>
      <c r="AW48" s="5" t="s">
        <v>67</v>
      </c>
    </row>
    <row r="49" spans="1:49" ht="47.45" hidden="1" customHeight="1" x14ac:dyDescent="0.3">
      <c r="A49" s="20" t="s">
        <v>69</v>
      </c>
      <c r="B49" s="21" t="s">
        <v>23</v>
      </c>
      <c r="C49" s="21" t="s">
        <v>63</v>
      </c>
      <c r="D49" s="21" t="s">
        <v>46</v>
      </c>
      <c r="E49" s="21" t="s">
        <v>70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2"/>
      <c r="W49" s="22"/>
      <c r="X49" s="22"/>
      <c r="Y49" s="22"/>
      <c r="Z49" s="20" t="s">
        <v>69</v>
      </c>
      <c r="AA49" s="31">
        <v>1290000</v>
      </c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>
        <v>1335900</v>
      </c>
      <c r="AP49" s="31"/>
      <c r="AQ49" s="31"/>
      <c r="AR49" s="31"/>
      <c r="AS49" s="31">
        <v>1427900</v>
      </c>
      <c r="AT49" s="6"/>
      <c r="AU49" s="6"/>
      <c r="AV49" s="6"/>
      <c r="AW49" s="5" t="s">
        <v>69</v>
      </c>
    </row>
    <row r="50" spans="1:49" ht="47.45" hidden="1" customHeight="1" x14ac:dyDescent="0.3">
      <c r="A50" s="20" t="s">
        <v>71</v>
      </c>
      <c r="B50" s="21" t="s">
        <v>23</v>
      </c>
      <c r="C50" s="21" t="s">
        <v>63</v>
      </c>
      <c r="D50" s="21" t="s">
        <v>46</v>
      </c>
      <c r="E50" s="21" t="s">
        <v>72</v>
      </c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2"/>
      <c r="W50" s="22"/>
      <c r="X50" s="22"/>
      <c r="Y50" s="22"/>
      <c r="Z50" s="20" t="s">
        <v>71</v>
      </c>
      <c r="AA50" s="31">
        <v>80000</v>
      </c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>
        <v>80000</v>
      </c>
      <c r="AP50" s="31"/>
      <c r="AQ50" s="31"/>
      <c r="AR50" s="31"/>
      <c r="AS50" s="31">
        <v>80000</v>
      </c>
      <c r="AT50" s="6"/>
      <c r="AU50" s="6"/>
      <c r="AV50" s="6"/>
      <c r="AW50" s="5" t="s">
        <v>71</v>
      </c>
    </row>
    <row r="51" spans="1:49" ht="40.5" customHeight="1" x14ac:dyDescent="0.3">
      <c r="A51" s="16" t="s">
        <v>73</v>
      </c>
      <c r="B51" s="17" t="s">
        <v>23</v>
      </c>
      <c r="C51" s="17" t="s">
        <v>74</v>
      </c>
      <c r="D51" s="17" t="s">
        <v>26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8"/>
      <c r="W51" s="18"/>
      <c r="X51" s="18"/>
      <c r="Y51" s="18"/>
      <c r="Z51" s="16" t="s">
        <v>73</v>
      </c>
      <c r="AA51" s="30">
        <f>AA52</f>
        <v>18432616.539999999</v>
      </c>
      <c r="AB51" s="30">
        <f t="shared" ref="AB51:AS51" si="6">AB52</f>
        <v>0</v>
      </c>
      <c r="AC51" s="30">
        <f t="shared" si="6"/>
        <v>0</v>
      </c>
      <c r="AD51" s="30">
        <f t="shared" si="6"/>
        <v>0</v>
      </c>
      <c r="AE51" s="30">
        <f t="shared" si="6"/>
        <v>0</v>
      </c>
      <c r="AF51" s="30">
        <f t="shared" si="6"/>
        <v>0</v>
      </c>
      <c r="AG51" s="30">
        <f t="shared" si="6"/>
        <v>0</v>
      </c>
      <c r="AH51" s="30">
        <f t="shared" si="6"/>
        <v>0</v>
      </c>
      <c r="AI51" s="30">
        <f t="shared" si="6"/>
        <v>0</v>
      </c>
      <c r="AJ51" s="30">
        <f t="shared" si="6"/>
        <v>0</v>
      </c>
      <c r="AK51" s="30">
        <f t="shared" si="6"/>
        <v>0</v>
      </c>
      <c r="AL51" s="30">
        <f t="shared" si="6"/>
        <v>0</v>
      </c>
      <c r="AM51" s="30">
        <f t="shared" si="6"/>
        <v>0</v>
      </c>
      <c r="AN51" s="30">
        <f t="shared" si="6"/>
        <v>0</v>
      </c>
      <c r="AO51" s="30">
        <f t="shared" si="6"/>
        <v>17448980</v>
      </c>
      <c r="AP51" s="30">
        <f t="shared" si="6"/>
        <v>0</v>
      </c>
      <c r="AQ51" s="30">
        <f t="shared" si="6"/>
        <v>0</v>
      </c>
      <c r="AR51" s="30">
        <f t="shared" si="6"/>
        <v>0</v>
      </c>
      <c r="AS51" s="30">
        <f t="shared" si="6"/>
        <v>17878950</v>
      </c>
      <c r="AT51" s="4"/>
      <c r="AU51" s="4"/>
      <c r="AV51" s="4"/>
      <c r="AW51" s="3" t="s">
        <v>73</v>
      </c>
    </row>
    <row r="52" spans="1:49" ht="20.25" customHeight="1" x14ac:dyDescent="0.3">
      <c r="A52" s="16" t="s">
        <v>75</v>
      </c>
      <c r="B52" s="17" t="s">
        <v>23</v>
      </c>
      <c r="C52" s="17" t="s">
        <v>74</v>
      </c>
      <c r="D52" s="17" t="s">
        <v>25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8"/>
      <c r="W52" s="18"/>
      <c r="X52" s="18"/>
      <c r="Y52" s="18"/>
      <c r="Z52" s="16" t="s">
        <v>75</v>
      </c>
      <c r="AA52" s="30">
        <v>18432616.539999999</v>
      </c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>
        <v>17448980</v>
      </c>
      <c r="AP52" s="30"/>
      <c r="AQ52" s="30"/>
      <c r="AR52" s="30"/>
      <c r="AS52" s="30">
        <v>17878950</v>
      </c>
      <c r="AT52" s="4"/>
      <c r="AU52" s="4"/>
      <c r="AV52" s="4"/>
      <c r="AW52" s="3" t="s">
        <v>75</v>
      </c>
    </row>
    <row r="53" spans="1:49" ht="47.45" hidden="1" customHeight="1" x14ac:dyDescent="0.3">
      <c r="A53" s="20" t="s">
        <v>76</v>
      </c>
      <c r="B53" s="21" t="s">
        <v>23</v>
      </c>
      <c r="C53" s="21" t="s">
        <v>74</v>
      </c>
      <c r="D53" s="21" t="s">
        <v>25</v>
      </c>
      <c r="E53" s="21" t="s">
        <v>77</v>
      </c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2"/>
      <c r="W53" s="22"/>
      <c r="X53" s="22"/>
      <c r="Y53" s="22"/>
      <c r="Z53" s="20" t="s">
        <v>76</v>
      </c>
      <c r="AA53" s="31">
        <v>786041</v>
      </c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>
        <v>513580</v>
      </c>
      <c r="AP53" s="31"/>
      <c r="AQ53" s="31"/>
      <c r="AR53" s="31"/>
      <c r="AS53" s="31">
        <v>513580</v>
      </c>
      <c r="AT53" s="6"/>
      <c r="AU53" s="6"/>
      <c r="AV53" s="6"/>
      <c r="AW53" s="5" t="s">
        <v>76</v>
      </c>
    </row>
    <row r="54" spans="1:49" ht="63.4" hidden="1" customHeight="1" x14ac:dyDescent="0.3">
      <c r="A54" s="20" t="s">
        <v>78</v>
      </c>
      <c r="B54" s="21" t="s">
        <v>23</v>
      </c>
      <c r="C54" s="21" t="s">
        <v>74</v>
      </c>
      <c r="D54" s="21" t="s">
        <v>25</v>
      </c>
      <c r="E54" s="21" t="s">
        <v>79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2"/>
      <c r="W54" s="22"/>
      <c r="X54" s="22"/>
      <c r="Y54" s="22"/>
      <c r="Z54" s="20" t="s">
        <v>78</v>
      </c>
      <c r="AA54" s="31">
        <v>312480</v>
      </c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>
        <v>187488</v>
      </c>
      <c r="AP54" s="31"/>
      <c r="AQ54" s="31"/>
      <c r="AR54" s="31"/>
      <c r="AS54" s="31">
        <v>187488</v>
      </c>
      <c r="AT54" s="6"/>
      <c r="AU54" s="6"/>
      <c r="AV54" s="6"/>
      <c r="AW54" s="5" t="s">
        <v>78</v>
      </c>
    </row>
    <row r="55" spans="1:49" ht="47.45" hidden="1" customHeight="1" x14ac:dyDescent="0.3">
      <c r="A55" s="20" t="s">
        <v>76</v>
      </c>
      <c r="B55" s="21" t="s">
        <v>23</v>
      </c>
      <c r="C55" s="21" t="s">
        <v>74</v>
      </c>
      <c r="D55" s="21" t="s">
        <v>25</v>
      </c>
      <c r="E55" s="21" t="s">
        <v>80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2"/>
      <c r="W55" s="22"/>
      <c r="X55" s="22"/>
      <c r="Y55" s="22"/>
      <c r="Z55" s="20" t="s">
        <v>76</v>
      </c>
      <c r="AA55" s="31">
        <v>4640309</v>
      </c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>
        <v>4683653</v>
      </c>
      <c r="AP55" s="31"/>
      <c r="AQ55" s="31"/>
      <c r="AR55" s="31"/>
      <c r="AS55" s="31">
        <v>4683653</v>
      </c>
      <c r="AT55" s="6"/>
      <c r="AU55" s="6"/>
      <c r="AV55" s="6"/>
      <c r="AW55" s="5" t="s">
        <v>76</v>
      </c>
    </row>
    <row r="56" spans="1:49" ht="63.4" hidden="1" customHeight="1" x14ac:dyDescent="0.3">
      <c r="A56" s="20" t="s">
        <v>81</v>
      </c>
      <c r="B56" s="21" t="s">
        <v>23</v>
      </c>
      <c r="C56" s="21" t="s">
        <v>74</v>
      </c>
      <c r="D56" s="21" t="s">
        <v>25</v>
      </c>
      <c r="E56" s="21" t="s">
        <v>82</v>
      </c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2"/>
      <c r="W56" s="22"/>
      <c r="X56" s="22"/>
      <c r="Y56" s="22"/>
      <c r="Z56" s="20" t="s">
        <v>81</v>
      </c>
      <c r="AA56" s="31">
        <v>2577960</v>
      </c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>
        <v>2349912</v>
      </c>
      <c r="AP56" s="31"/>
      <c r="AQ56" s="31"/>
      <c r="AR56" s="31"/>
      <c r="AS56" s="31">
        <v>2349912</v>
      </c>
      <c r="AT56" s="6"/>
      <c r="AU56" s="6"/>
      <c r="AV56" s="6"/>
      <c r="AW56" s="5" t="s">
        <v>81</v>
      </c>
    </row>
    <row r="57" spans="1:49" ht="8.25" hidden="1" customHeight="1" x14ac:dyDescent="0.3">
      <c r="A57" s="20" t="s">
        <v>83</v>
      </c>
      <c r="B57" s="21" t="s">
        <v>23</v>
      </c>
      <c r="C57" s="21" t="s">
        <v>74</v>
      </c>
      <c r="D57" s="21" t="s">
        <v>25</v>
      </c>
      <c r="E57" s="21" t="s">
        <v>84</v>
      </c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2"/>
      <c r="W57" s="22"/>
      <c r="X57" s="22"/>
      <c r="Y57" s="22"/>
      <c r="Z57" s="20" t="s">
        <v>83</v>
      </c>
      <c r="AA57" s="31">
        <v>100059</v>
      </c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6"/>
      <c r="AU57" s="6"/>
      <c r="AV57" s="6"/>
      <c r="AW57" s="5" t="s">
        <v>83</v>
      </c>
    </row>
    <row r="58" spans="1:49" ht="21.75" customHeight="1" x14ac:dyDescent="0.3">
      <c r="A58" s="16" t="s">
        <v>85</v>
      </c>
      <c r="B58" s="17" t="s">
        <v>23</v>
      </c>
      <c r="C58" s="17" t="s">
        <v>86</v>
      </c>
      <c r="D58" s="17" t="s">
        <v>26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8"/>
      <c r="W58" s="18"/>
      <c r="X58" s="18"/>
      <c r="Y58" s="18"/>
      <c r="Z58" s="16" t="s">
        <v>85</v>
      </c>
      <c r="AA58" s="30">
        <f>AA59+AA61</f>
        <v>1009150</v>
      </c>
      <c r="AB58" s="30">
        <f t="shared" ref="AB58:AS58" si="7">AB59+AB61</f>
        <v>1100000</v>
      </c>
      <c r="AC58" s="30">
        <f t="shared" si="7"/>
        <v>1100000</v>
      </c>
      <c r="AD58" s="30">
        <f t="shared" si="7"/>
        <v>1100000</v>
      </c>
      <c r="AE58" s="30">
        <f t="shared" si="7"/>
        <v>1100000</v>
      </c>
      <c r="AF58" s="30">
        <f t="shared" si="7"/>
        <v>1100000</v>
      </c>
      <c r="AG58" s="30">
        <f t="shared" si="7"/>
        <v>1100000</v>
      </c>
      <c r="AH58" s="30">
        <f t="shared" si="7"/>
        <v>1100000</v>
      </c>
      <c r="AI58" s="30">
        <f t="shared" si="7"/>
        <v>1100000</v>
      </c>
      <c r="AJ58" s="30">
        <f t="shared" si="7"/>
        <v>1100000</v>
      </c>
      <c r="AK58" s="30">
        <f t="shared" si="7"/>
        <v>1100000</v>
      </c>
      <c r="AL58" s="30">
        <f t="shared" si="7"/>
        <v>1100000</v>
      </c>
      <c r="AM58" s="30">
        <f t="shared" si="7"/>
        <v>1100000</v>
      </c>
      <c r="AN58" s="30">
        <f t="shared" si="7"/>
        <v>1100000</v>
      </c>
      <c r="AO58" s="30">
        <f t="shared" si="7"/>
        <v>1175000</v>
      </c>
      <c r="AP58" s="30">
        <f t="shared" si="7"/>
        <v>1100000</v>
      </c>
      <c r="AQ58" s="30">
        <f t="shared" si="7"/>
        <v>1100000</v>
      </c>
      <c r="AR58" s="30">
        <f t="shared" si="7"/>
        <v>1100000</v>
      </c>
      <c r="AS58" s="30">
        <f t="shared" si="7"/>
        <v>1210000</v>
      </c>
      <c r="AT58" s="4"/>
      <c r="AU58" s="4"/>
      <c r="AV58" s="4"/>
      <c r="AW58" s="3" t="s">
        <v>85</v>
      </c>
    </row>
    <row r="59" spans="1:49" ht="23.25" customHeight="1" x14ac:dyDescent="0.3">
      <c r="A59" s="16" t="s">
        <v>87</v>
      </c>
      <c r="B59" s="17" t="s">
        <v>23</v>
      </c>
      <c r="C59" s="17" t="s">
        <v>86</v>
      </c>
      <c r="D59" s="17" t="s">
        <v>25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8"/>
      <c r="W59" s="18"/>
      <c r="X59" s="18"/>
      <c r="Y59" s="18"/>
      <c r="Z59" s="16" t="s">
        <v>87</v>
      </c>
      <c r="AA59" s="30">
        <v>859150</v>
      </c>
      <c r="AB59" s="30">
        <v>800000</v>
      </c>
      <c r="AC59" s="30">
        <v>800000</v>
      </c>
      <c r="AD59" s="30">
        <v>800000</v>
      </c>
      <c r="AE59" s="30">
        <v>800000</v>
      </c>
      <c r="AF59" s="30">
        <v>800000</v>
      </c>
      <c r="AG59" s="30">
        <v>800000</v>
      </c>
      <c r="AH59" s="30">
        <v>800000</v>
      </c>
      <c r="AI59" s="30">
        <v>800000</v>
      </c>
      <c r="AJ59" s="30">
        <v>800000</v>
      </c>
      <c r="AK59" s="30">
        <v>800000</v>
      </c>
      <c r="AL59" s="30">
        <v>800000</v>
      </c>
      <c r="AM59" s="30">
        <v>800000</v>
      </c>
      <c r="AN59" s="30">
        <v>800000</v>
      </c>
      <c r="AO59" s="30">
        <v>875000</v>
      </c>
      <c r="AP59" s="30">
        <v>800000</v>
      </c>
      <c r="AQ59" s="30">
        <v>800000</v>
      </c>
      <c r="AR59" s="30">
        <v>800000</v>
      </c>
      <c r="AS59" s="30">
        <v>910000</v>
      </c>
      <c r="AT59" s="4"/>
      <c r="AU59" s="4"/>
      <c r="AV59" s="4"/>
      <c r="AW59" s="3" t="s">
        <v>87</v>
      </c>
    </row>
    <row r="60" spans="1:49" ht="47.45" hidden="1" customHeight="1" x14ac:dyDescent="0.3">
      <c r="A60" s="20" t="s">
        <v>88</v>
      </c>
      <c r="B60" s="21" t="s">
        <v>23</v>
      </c>
      <c r="C60" s="21" t="s">
        <v>86</v>
      </c>
      <c r="D60" s="21" t="s">
        <v>25</v>
      </c>
      <c r="E60" s="21" t="s">
        <v>89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2"/>
      <c r="W60" s="22"/>
      <c r="X60" s="22"/>
      <c r="Y60" s="22"/>
      <c r="Z60" s="20" t="s">
        <v>88</v>
      </c>
      <c r="AA60" s="31">
        <v>750000</v>
      </c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>
        <v>750000</v>
      </c>
      <c r="AP60" s="31"/>
      <c r="AQ60" s="31"/>
      <c r="AR60" s="31"/>
      <c r="AS60" s="31">
        <v>750000</v>
      </c>
      <c r="AT60" s="6"/>
      <c r="AU60" s="6"/>
      <c r="AV60" s="6"/>
      <c r="AW60" s="5" t="s">
        <v>88</v>
      </c>
    </row>
    <row r="61" spans="1:49" ht="40.5" customHeight="1" x14ac:dyDescent="0.3">
      <c r="A61" s="16" t="s">
        <v>90</v>
      </c>
      <c r="B61" s="17" t="s">
        <v>23</v>
      </c>
      <c r="C61" s="17" t="s">
        <v>86</v>
      </c>
      <c r="D61" s="17" t="s">
        <v>46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8"/>
      <c r="W61" s="18"/>
      <c r="X61" s="18"/>
      <c r="Y61" s="18"/>
      <c r="Z61" s="16" t="s">
        <v>90</v>
      </c>
      <c r="AA61" s="30">
        <v>150000</v>
      </c>
      <c r="AB61" s="30">
        <v>300000</v>
      </c>
      <c r="AC61" s="30">
        <v>300000</v>
      </c>
      <c r="AD61" s="30">
        <v>300000</v>
      </c>
      <c r="AE61" s="30">
        <v>300000</v>
      </c>
      <c r="AF61" s="30">
        <v>300000</v>
      </c>
      <c r="AG61" s="30">
        <v>300000</v>
      </c>
      <c r="AH61" s="30">
        <v>300000</v>
      </c>
      <c r="AI61" s="30">
        <v>300000</v>
      </c>
      <c r="AJ61" s="30">
        <v>300000</v>
      </c>
      <c r="AK61" s="30">
        <v>300000</v>
      </c>
      <c r="AL61" s="30">
        <v>300000</v>
      </c>
      <c r="AM61" s="30">
        <v>300000</v>
      </c>
      <c r="AN61" s="30">
        <v>300000</v>
      </c>
      <c r="AO61" s="30">
        <v>300000</v>
      </c>
      <c r="AP61" s="30">
        <v>300000</v>
      </c>
      <c r="AQ61" s="30">
        <v>300000</v>
      </c>
      <c r="AR61" s="30">
        <v>300000</v>
      </c>
      <c r="AS61" s="30">
        <v>300000</v>
      </c>
      <c r="AT61" s="4"/>
      <c r="AU61" s="4"/>
      <c r="AV61" s="4"/>
      <c r="AW61" s="3" t="s">
        <v>90</v>
      </c>
    </row>
    <row r="62" spans="1:49" ht="63.4" hidden="1" customHeight="1" x14ac:dyDescent="0.3">
      <c r="A62" s="20" t="s">
        <v>91</v>
      </c>
      <c r="B62" s="21" t="s">
        <v>23</v>
      </c>
      <c r="C62" s="21" t="s">
        <v>86</v>
      </c>
      <c r="D62" s="21" t="s">
        <v>46</v>
      </c>
      <c r="E62" s="21" t="s">
        <v>92</v>
      </c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2"/>
      <c r="W62" s="22"/>
      <c r="X62" s="22"/>
      <c r="Y62" s="22"/>
      <c r="Z62" s="20" t="s">
        <v>91</v>
      </c>
      <c r="AA62" s="31">
        <v>170000</v>
      </c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>
        <v>170000</v>
      </c>
      <c r="AP62" s="31"/>
      <c r="AQ62" s="31"/>
      <c r="AR62" s="31"/>
      <c r="AS62" s="31">
        <v>170000</v>
      </c>
      <c r="AT62" s="6"/>
      <c r="AU62" s="6"/>
      <c r="AV62" s="6"/>
      <c r="AW62" s="5" t="s">
        <v>91</v>
      </c>
    </row>
    <row r="63" spans="1:49" ht="56.25" hidden="1" x14ac:dyDescent="0.3">
      <c r="A63" s="24" t="s">
        <v>103</v>
      </c>
      <c r="B63" s="21"/>
      <c r="C63" s="25" t="s">
        <v>38</v>
      </c>
      <c r="D63" s="25" t="s">
        <v>26</v>
      </c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6"/>
      <c r="W63" s="26"/>
      <c r="X63" s="26"/>
      <c r="Y63" s="26"/>
      <c r="Z63" s="24"/>
      <c r="AA63" s="32">
        <f>AA64</f>
        <v>0</v>
      </c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6"/>
      <c r="AU63" s="6"/>
      <c r="AV63" s="6"/>
      <c r="AW63" s="5"/>
    </row>
    <row r="64" spans="1:49" ht="66" hidden="1" customHeight="1" x14ac:dyDescent="0.3">
      <c r="A64" s="24" t="s">
        <v>104</v>
      </c>
      <c r="B64" s="21"/>
      <c r="C64" s="25" t="s">
        <v>38</v>
      </c>
      <c r="D64" s="25" t="s">
        <v>25</v>
      </c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6"/>
      <c r="W64" s="26"/>
      <c r="X64" s="26"/>
      <c r="Y64" s="26"/>
      <c r="Z64" s="24"/>
      <c r="AA64" s="32">
        <v>0</v>
      </c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6"/>
      <c r="AU64" s="6"/>
      <c r="AV64" s="6"/>
      <c r="AW64" s="5"/>
    </row>
    <row r="65" spans="1:49" ht="198.75" customHeight="1" x14ac:dyDescent="0.3">
      <c r="A65" s="16" t="s">
        <v>93</v>
      </c>
      <c r="B65" s="17" t="s">
        <v>94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8"/>
      <c r="W65" s="18"/>
      <c r="X65" s="18"/>
      <c r="Y65" s="18"/>
      <c r="Z65" s="16" t="s">
        <v>93</v>
      </c>
      <c r="AA65" s="30">
        <f>AA66</f>
        <v>17300</v>
      </c>
      <c r="AB65" s="30">
        <f t="shared" ref="AB65:AS66" si="8">AB66</f>
        <v>325520</v>
      </c>
      <c r="AC65" s="30">
        <f t="shared" si="8"/>
        <v>325520</v>
      </c>
      <c r="AD65" s="30">
        <f t="shared" si="8"/>
        <v>325520</v>
      </c>
      <c r="AE65" s="30">
        <f t="shared" si="8"/>
        <v>325520</v>
      </c>
      <c r="AF65" s="30">
        <f t="shared" si="8"/>
        <v>325520</v>
      </c>
      <c r="AG65" s="30">
        <f t="shared" si="8"/>
        <v>325520</v>
      </c>
      <c r="AH65" s="30">
        <f t="shared" si="8"/>
        <v>325520</v>
      </c>
      <c r="AI65" s="30">
        <f t="shared" si="8"/>
        <v>325520</v>
      </c>
      <c r="AJ65" s="30">
        <f t="shared" si="8"/>
        <v>325520</v>
      </c>
      <c r="AK65" s="30">
        <f t="shared" si="8"/>
        <v>325520</v>
      </c>
      <c r="AL65" s="30">
        <f t="shared" si="8"/>
        <v>325520</v>
      </c>
      <c r="AM65" s="30">
        <f t="shared" si="8"/>
        <v>325520</v>
      </c>
      <c r="AN65" s="30">
        <f t="shared" si="8"/>
        <v>325520</v>
      </c>
      <c r="AO65" s="30">
        <f t="shared" si="8"/>
        <v>0</v>
      </c>
      <c r="AP65" s="30">
        <f t="shared" si="8"/>
        <v>0</v>
      </c>
      <c r="AQ65" s="30">
        <f t="shared" si="8"/>
        <v>0</v>
      </c>
      <c r="AR65" s="30">
        <f t="shared" si="8"/>
        <v>0</v>
      </c>
      <c r="AS65" s="30">
        <f t="shared" si="8"/>
        <v>0</v>
      </c>
      <c r="AT65" s="4"/>
      <c r="AU65" s="4"/>
      <c r="AV65" s="4"/>
      <c r="AW65" s="3" t="s">
        <v>93</v>
      </c>
    </row>
    <row r="66" spans="1:49" ht="39.75" customHeight="1" x14ac:dyDescent="0.3">
      <c r="A66" s="16" t="s">
        <v>24</v>
      </c>
      <c r="B66" s="17" t="s">
        <v>94</v>
      </c>
      <c r="C66" s="17" t="s">
        <v>25</v>
      </c>
      <c r="D66" s="17" t="s">
        <v>26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8"/>
      <c r="W66" s="18"/>
      <c r="X66" s="18"/>
      <c r="Y66" s="18"/>
      <c r="Z66" s="16" t="s">
        <v>24</v>
      </c>
      <c r="AA66" s="30">
        <f>AA67</f>
        <v>17300</v>
      </c>
      <c r="AB66" s="30">
        <f t="shared" si="8"/>
        <v>325520</v>
      </c>
      <c r="AC66" s="30">
        <f t="shared" si="8"/>
        <v>325520</v>
      </c>
      <c r="AD66" s="30">
        <f t="shared" si="8"/>
        <v>325520</v>
      </c>
      <c r="AE66" s="30">
        <f t="shared" si="8"/>
        <v>325520</v>
      </c>
      <c r="AF66" s="30">
        <f t="shared" si="8"/>
        <v>325520</v>
      </c>
      <c r="AG66" s="30">
        <f t="shared" si="8"/>
        <v>325520</v>
      </c>
      <c r="AH66" s="30">
        <f t="shared" si="8"/>
        <v>325520</v>
      </c>
      <c r="AI66" s="30">
        <f t="shared" si="8"/>
        <v>325520</v>
      </c>
      <c r="AJ66" s="30">
        <f t="shared" si="8"/>
        <v>325520</v>
      </c>
      <c r="AK66" s="30">
        <f t="shared" si="8"/>
        <v>325520</v>
      </c>
      <c r="AL66" s="30">
        <f t="shared" si="8"/>
        <v>325520</v>
      </c>
      <c r="AM66" s="30">
        <f t="shared" si="8"/>
        <v>325520</v>
      </c>
      <c r="AN66" s="30">
        <f t="shared" si="8"/>
        <v>325520</v>
      </c>
      <c r="AO66" s="30">
        <f t="shared" si="8"/>
        <v>0</v>
      </c>
      <c r="AP66" s="30">
        <f t="shared" si="8"/>
        <v>0</v>
      </c>
      <c r="AQ66" s="30">
        <f t="shared" si="8"/>
        <v>0</v>
      </c>
      <c r="AR66" s="30">
        <f t="shared" si="8"/>
        <v>0</v>
      </c>
      <c r="AS66" s="30">
        <f t="shared" si="8"/>
        <v>0</v>
      </c>
      <c r="AT66" s="4"/>
      <c r="AU66" s="4"/>
      <c r="AV66" s="4"/>
      <c r="AW66" s="3" t="s">
        <v>24</v>
      </c>
    </row>
    <row r="67" spans="1:49" ht="111" customHeight="1" x14ac:dyDescent="0.3">
      <c r="A67" s="16" t="s">
        <v>95</v>
      </c>
      <c r="B67" s="17" t="s">
        <v>94</v>
      </c>
      <c r="C67" s="17" t="s">
        <v>25</v>
      </c>
      <c r="D67" s="17" t="s">
        <v>46</v>
      </c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8"/>
      <c r="W67" s="18"/>
      <c r="X67" s="18"/>
      <c r="Y67" s="18"/>
      <c r="Z67" s="16" t="s">
        <v>95</v>
      </c>
      <c r="AA67" s="30">
        <v>17300</v>
      </c>
      <c r="AB67" s="30">
        <v>325520</v>
      </c>
      <c r="AC67" s="30">
        <v>325520</v>
      </c>
      <c r="AD67" s="30">
        <v>325520</v>
      </c>
      <c r="AE67" s="30">
        <v>325520</v>
      </c>
      <c r="AF67" s="30">
        <v>325520</v>
      </c>
      <c r="AG67" s="30">
        <v>325520</v>
      </c>
      <c r="AH67" s="30">
        <v>325520</v>
      </c>
      <c r="AI67" s="30">
        <v>325520</v>
      </c>
      <c r="AJ67" s="30">
        <v>325520</v>
      </c>
      <c r="AK67" s="30">
        <v>325520</v>
      </c>
      <c r="AL67" s="30">
        <v>325520</v>
      </c>
      <c r="AM67" s="30">
        <v>325520</v>
      </c>
      <c r="AN67" s="30">
        <v>325520</v>
      </c>
      <c r="AO67" s="30"/>
      <c r="AP67" s="30"/>
      <c r="AQ67" s="30"/>
      <c r="AR67" s="30"/>
      <c r="AS67" s="30"/>
      <c r="AT67" s="4"/>
      <c r="AU67" s="4"/>
      <c r="AV67" s="4"/>
      <c r="AW67" s="3" t="s">
        <v>95</v>
      </c>
    </row>
    <row r="68" spans="1:49" ht="47.45" hidden="1" customHeight="1" x14ac:dyDescent="0.3">
      <c r="A68" s="20" t="s">
        <v>31</v>
      </c>
      <c r="B68" s="21" t="s">
        <v>94</v>
      </c>
      <c r="C68" s="21" t="s">
        <v>25</v>
      </c>
      <c r="D68" s="21" t="s">
        <v>46</v>
      </c>
      <c r="E68" s="21" t="s">
        <v>32</v>
      </c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2"/>
      <c r="W68" s="22"/>
      <c r="X68" s="22"/>
      <c r="Y68" s="22"/>
      <c r="Z68" s="20" t="s">
        <v>31</v>
      </c>
      <c r="AA68" s="31">
        <v>312000</v>
      </c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>
        <v>312000</v>
      </c>
      <c r="AP68" s="31"/>
      <c r="AQ68" s="31"/>
      <c r="AR68" s="31"/>
      <c r="AS68" s="31">
        <v>312000</v>
      </c>
      <c r="AT68" s="6"/>
      <c r="AU68" s="6"/>
      <c r="AV68" s="6"/>
      <c r="AW68" s="5" t="s">
        <v>31</v>
      </c>
    </row>
    <row r="69" spans="1:49" ht="79.150000000000006" hidden="1" customHeight="1" x14ac:dyDescent="0.3">
      <c r="A69" s="20" t="s">
        <v>96</v>
      </c>
      <c r="B69" s="21" t="s">
        <v>94</v>
      </c>
      <c r="C69" s="21" t="s">
        <v>25</v>
      </c>
      <c r="D69" s="21" t="s">
        <v>46</v>
      </c>
      <c r="E69" s="21" t="s">
        <v>97</v>
      </c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2"/>
      <c r="W69" s="22"/>
      <c r="X69" s="22"/>
      <c r="Y69" s="22"/>
      <c r="Z69" s="20" t="s">
        <v>96</v>
      </c>
      <c r="AA69" s="31">
        <v>13000</v>
      </c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>
        <v>13000</v>
      </c>
      <c r="AP69" s="31"/>
      <c r="AQ69" s="31"/>
      <c r="AR69" s="31"/>
      <c r="AS69" s="31">
        <v>13000</v>
      </c>
      <c r="AT69" s="6"/>
      <c r="AU69" s="6"/>
      <c r="AV69" s="6"/>
      <c r="AW69" s="5" t="s">
        <v>96</v>
      </c>
    </row>
    <row r="70" spans="1:49" ht="23.25" customHeight="1" x14ac:dyDescent="0.3">
      <c r="A70" s="27" t="s">
        <v>98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9"/>
      <c r="W70" s="29"/>
      <c r="X70" s="29"/>
      <c r="Y70" s="29"/>
      <c r="Z70" s="27" t="s">
        <v>98</v>
      </c>
      <c r="AA70" s="33">
        <f>AA65+AA19</f>
        <v>87611397.659999996</v>
      </c>
      <c r="AB70" s="33">
        <f t="shared" ref="AB70:AS70" si="9">AB65+AB19</f>
        <v>8802440</v>
      </c>
      <c r="AC70" s="33">
        <f t="shared" si="9"/>
        <v>8802440</v>
      </c>
      <c r="AD70" s="33">
        <f t="shared" si="9"/>
        <v>8802440</v>
      </c>
      <c r="AE70" s="33">
        <f t="shared" si="9"/>
        <v>8814940</v>
      </c>
      <c r="AF70" s="33">
        <f t="shared" si="9"/>
        <v>8802440</v>
      </c>
      <c r="AG70" s="33">
        <f t="shared" si="9"/>
        <v>8802440</v>
      </c>
      <c r="AH70" s="33">
        <f t="shared" si="9"/>
        <v>8802440</v>
      </c>
      <c r="AI70" s="33">
        <f t="shared" si="9"/>
        <v>8802440</v>
      </c>
      <c r="AJ70" s="33">
        <f t="shared" si="9"/>
        <v>8802440</v>
      </c>
      <c r="AK70" s="33">
        <f t="shared" si="9"/>
        <v>8802440</v>
      </c>
      <c r="AL70" s="33">
        <f t="shared" si="9"/>
        <v>8802440</v>
      </c>
      <c r="AM70" s="33">
        <f t="shared" si="9"/>
        <v>8802440</v>
      </c>
      <c r="AN70" s="33">
        <f t="shared" si="9"/>
        <v>8802440</v>
      </c>
      <c r="AO70" s="33">
        <f t="shared" si="9"/>
        <v>48647100</v>
      </c>
      <c r="AP70" s="33">
        <f t="shared" si="9"/>
        <v>15869962</v>
      </c>
      <c r="AQ70" s="33">
        <f t="shared" si="9"/>
        <v>15869962</v>
      </c>
      <c r="AR70" s="33">
        <f t="shared" si="9"/>
        <v>15869962</v>
      </c>
      <c r="AS70" s="33">
        <f t="shared" si="9"/>
        <v>47623624</v>
      </c>
      <c r="AT70" s="4"/>
      <c r="AU70" s="4">
        <v>3520</v>
      </c>
      <c r="AV70" s="4"/>
      <c r="AW70" s="8" t="s">
        <v>98</v>
      </c>
    </row>
    <row r="71" spans="1:49" ht="15" x14ac:dyDescent="0.25"/>
  </sheetData>
  <mergeCells count="40">
    <mergeCell ref="AI16:AI17"/>
    <mergeCell ref="AK16:AK17"/>
    <mergeCell ref="AL16:AL17"/>
    <mergeCell ref="AW16:AW17"/>
    <mergeCell ref="AR16:AR17"/>
    <mergeCell ref="AT16:AT17"/>
    <mergeCell ref="AP16:AP17"/>
    <mergeCell ref="AM16:AM17"/>
    <mergeCell ref="AN16:AN17"/>
    <mergeCell ref="AV16:AV17"/>
    <mergeCell ref="AU16:AU17"/>
    <mergeCell ref="AQ16:AQ17"/>
    <mergeCell ref="AS16:AS17"/>
    <mergeCell ref="AO16:AO17"/>
    <mergeCell ref="AJ16:AJ17"/>
    <mergeCell ref="AB16:AB17"/>
    <mergeCell ref="T16:T17"/>
    <mergeCell ref="E16:S17"/>
    <mergeCell ref="D16:D17"/>
    <mergeCell ref="C16:C17"/>
    <mergeCell ref="X16:X17"/>
    <mergeCell ref="V16:V17"/>
    <mergeCell ref="U16:U17"/>
    <mergeCell ref="W16:W17"/>
    <mergeCell ref="AS1:AU4"/>
    <mergeCell ref="AE16:AE17"/>
    <mergeCell ref="AF16:AF17"/>
    <mergeCell ref="AG16:AG17"/>
    <mergeCell ref="AH16:AH17"/>
    <mergeCell ref="AS6:AW6"/>
    <mergeCell ref="AO7:AS7"/>
    <mergeCell ref="AO8:AW8"/>
    <mergeCell ref="A13:AW13"/>
    <mergeCell ref="B16:B17"/>
    <mergeCell ref="Y16:Y17"/>
    <mergeCell ref="AD16:AD17"/>
    <mergeCell ref="AC16:AC17"/>
    <mergeCell ref="A16:A17"/>
    <mergeCell ref="Z16:Z17"/>
    <mergeCell ref="AA16:AA17"/>
  </mergeCells>
  <pageMargins left="0.78740157480314965" right="0.39370078740157483" top="0.19685039370078741" bottom="0" header="0.39370078740157483" footer="0.39370078740157483"/>
  <pageSetup paperSize="9" scale="5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5</vt:lpstr>
      <vt:lpstr>'пр 5'!Заголовки_для_печати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rep:2.48.0.305</dc:description>
  <cp:lastModifiedBy>Лопухинка Администрация</cp:lastModifiedBy>
  <cp:lastPrinted>2024-12-18T11:51:24Z</cp:lastPrinted>
  <dcterms:created xsi:type="dcterms:W3CDTF">2019-11-14T08:18:17Z</dcterms:created>
  <dcterms:modified xsi:type="dcterms:W3CDTF">2024-12-18T12:10:32Z</dcterms:modified>
</cp:coreProperties>
</file>