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ла Романовна\Desktop\УЧЁТ 2025г\Бюджет 2025г\Изменения\2. 21.08.2025г\решение\"/>
    </mc:Choice>
  </mc:AlternateContent>
  <xr:revisionPtr revIDLastSave="0" documentId="13_ncr:1_{AFC1750D-C3AA-4C91-8AC5-0EE6E01A25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 5" sheetId="1" r:id="rId1"/>
  </sheets>
  <definedNames>
    <definedName name="_xlnm.Print_Titles" localSheetId="0">'пр 5'!$24:$24</definedName>
    <definedName name="_xlnm.Print_Area" localSheetId="0">'пр 5'!$A$1:$AS$76</definedName>
  </definedNames>
  <calcPr calcId="191029"/>
</workbook>
</file>

<file path=xl/calcChain.xml><?xml version="1.0" encoding="utf-8"?>
<calcChain xmlns="http://schemas.openxmlformats.org/spreadsheetml/2006/main">
  <c r="AA26" i="1" l="1"/>
  <c r="AO37" i="1"/>
  <c r="AR37" i="1"/>
  <c r="AS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A64" i="1" l="1"/>
  <c r="AB64" i="1" l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A57" i="1"/>
  <c r="AA48" i="1"/>
  <c r="AA39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A35" i="1"/>
  <c r="AB72" i="1"/>
  <c r="AB71" i="1" s="1"/>
  <c r="AC72" i="1"/>
  <c r="AC71" i="1" s="1"/>
  <c r="AD72" i="1"/>
  <c r="AD71" i="1" s="1"/>
  <c r="AE72" i="1"/>
  <c r="AE71" i="1" s="1"/>
  <c r="AF72" i="1"/>
  <c r="AF71" i="1" s="1"/>
  <c r="AG72" i="1"/>
  <c r="AG71" i="1" s="1"/>
  <c r="AH72" i="1"/>
  <c r="AH71" i="1" s="1"/>
  <c r="AI72" i="1"/>
  <c r="AI71" i="1" s="1"/>
  <c r="AJ72" i="1"/>
  <c r="AJ71" i="1" s="1"/>
  <c r="AK72" i="1"/>
  <c r="AK71" i="1" s="1"/>
  <c r="AL72" i="1"/>
  <c r="AL71" i="1" s="1"/>
  <c r="AM72" i="1"/>
  <c r="AM71" i="1" s="1"/>
  <c r="AN72" i="1"/>
  <c r="AN71" i="1" s="1"/>
  <c r="AO72" i="1"/>
  <c r="AO71" i="1" s="1"/>
  <c r="AP72" i="1"/>
  <c r="AP71" i="1" s="1"/>
  <c r="AQ72" i="1"/>
  <c r="AQ71" i="1" s="1"/>
  <c r="AR72" i="1"/>
  <c r="AR71" i="1" s="1"/>
  <c r="AS72" i="1"/>
  <c r="AS71" i="1" s="1"/>
  <c r="AA72" i="1"/>
  <c r="AA71" i="1" s="1"/>
  <c r="AA69" i="1"/>
  <c r="AP25" i="1" l="1"/>
  <c r="AL25" i="1"/>
  <c r="AH25" i="1"/>
  <c r="AD25" i="1"/>
  <c r="AD76" i="1" s="1"/>
  <c r="AA25" i="1"/>
  <c r="AA76" i="1" s="1"/>
  <c r="AQ25" i="1"/>
  <c r="AQ76" i="1" s="1"/>
  <c r="AM25" i="1"/>
  <c r="AM76" i="1" s="1"/>
  <c r="AI25" i="1"/>
  <c r="AI76" i="1" s="1"/>
  <c r="AE25" i="1"/>
  <c r="AE76" i="1" s="1"/>
  <c r="AK25" i="1"/>
  <c r="AK76" i="1" s="1"/>
  <c r="AG25" i="1"/>
  <c r="AC25" i="1"/>
  <c r="AC76" i="1" s="1"/>
  <c r="AR25" i="1"/>
  <c r="AR76" i="1" s="1"/>
  <c r="AN25" i="1"/>
  <c r="AN76" i="1" s="1"/>
  <c r="AJ25" i="1"/>
  <c r="AJ76" i="1" s="1"/>
  <c r="AF25" i="1"/>
  <c r="AF76" i="1" s="1"/>
  <c r="AB25" i="1"/>
  <c r="AB76" i="1" s="1"/>
  <c r="AS25" i="1"/>
  <c r="AS76" i="1" s="1"/>
  <c r="AO25" i="1"/>
  <c r="AO76" i="1" s="1"/>
  <c r="AH76" i="1"/>
  <c r="AG76" i="1"/>
  <c r="AP76" i="1"/>
  <c r="AL76" i="1"/>
</calcChain>
</file>

<file path=xl/sharedStrings.xml><?xml version="1.0" encoding="utf-8"?>
<sst xmlns="http://schemas.openxmlformats.org/spreadsheetml/2006/main" count="413" uniqueCount="121">
  <si>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</si>
  <si>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</si>
  <si>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</si>
  <si>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</si>
  <si>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</si>
  <si>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</si>
  <si>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</si>
  <si>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</si>
  <si>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</si>
  <si>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</si>
  <si>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</si>
  <si>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</si>
  <si>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</si>
  <si>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</si>
  <si>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</si>
  <si>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</si>
  <si>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2021 г. (Ф)</t>
  </si>
  <si>
    <t>2021 г. (Р)</t>
  </si>
  <si>
    <t>2021 г. (М)</t>
  </si>
  <si>
    <t>2022 г. (Ф)</t>
  </si>
  <si>
    <t>2022 г. (Р)</t>
  </si>
  <si>
    <t>2022 г. (М)</t>
  </si>
  <si>
    <t>МЕСТНАЯ АДМИНИСТРАЦИЯ МО ЛОПУХИНСКОЕ  СЕЛЬСКОЕ ПОСЕЛЕНИЕ</t>
  </si>
  <si>
    <t>909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</si>
  <si>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</si>
  <si>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</si>
  <si>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</si>
  <si>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</si>
  <si>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</si>
  <si>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</si>
  <si>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</si>
  <si>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аппаратов органов местного самоуправления</t>
  </si>
  <si>
    <t>99.0.00.00210</t>
  </si>
  <si>
    <t>Резервные фонды</t>
  </si>
  <si>
    <t>11</t>
  </si>
  <si>
    <t>Расходы за счёт средств резервного фонда</t>
  </si>
  <si>
    <t>99.0.00.00290</t>
  </si>
  <si>
    <t>Другие общегосударственные вопросы</t>
  </si>
  <si>
    <t>13</t>
  </si>
  <si>
    <t>Реализация мероприятий в рамках полномочий органов местного самоуправления</t>
  </si>
  <si>
    <t>99.0.00.00280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</si>
  <si>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</si>
  <si>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</si>
  <si>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</si>
  <si>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</si>
  <si>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</si>
  <si>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</si>
  <si>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ЭКОНОМИКА</t>
  </si>
  <si>
    <t>Дорожное хозяйство (дорожные фонды)</t>
  </si>
  <si>
    <t>09</t>
  </si>
  <si>
    <t>Мероприятия по ремонту и содержанию автомобильных дорог общего пользования местного значения</t>
  </si>
  <si>
    <t>01.1.00.01100</t>
  </si>
  <si>
    <t>Мероприятия на капитальный ремонт и ремонт автомобильных дорог общего пользования местного значения</t>
  </si>
  <si>
    <t>01.1.00.S0140</t>
  </si>
  <si>
    <t>Мероприятия по ремонту дороги в рамках муниципальной программы "Развитие части территорий МО Лопухинское сельское поселение МО Ломоносовский муниципальный район Ленинградской области на"</t>
  </si>
  <si>
    <t>06.0.00.01170</t>
  </si>
  <si>
    <t>Мероприятия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</si>
  <si>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06.0.00.S4660</t>
  </si>
  <si>
    <t>Мероприятия на реализацию областного закона от 28 декабря 2018 года №147-оз "О старостах сельских населенных пунктов муниципальных образований Ленинградской области и содействвии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</si>
  <si>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06.0.00.S4770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</si>
  <si>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</si>
  <si>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</si>
  <si>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</si>
  <si>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</si>
  <si>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</si>
  <si>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</si>
  <si>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</si>
  <si>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Мероприятия по организации и содержанию линий уличного освещения.</t>
  </si>
  <si>
    <t>02.1.00.01140</t>
  </si>
  <si>
    <t>Мероприятия по благоустройству и развитию части территорий МО Лопухинское сельское поселение</t>
  </si>
  <si>
    <t>02.2.00.01150</t>
  </si>
  <si>
    <t>Передача полномочий по организации ритуальных услуг и содержание мест захоронения</t>
  </si>
  <si>
    <t>99.0.00.05040</t>
  </si>
  <si>
    <t>КУЛЬТУРА, КИНЕМАТОГРАФИЯ</t>
  </si>
  <si>
    <t>08</t>
  </si>
  <si>
    <t>Культура</t>
  </si>
  <si>
    <t>Расходы на обеспечение деятельности казенных учреждений.</t>
  </si>
  <si>
    <t>03.1.00.00230</t>
  </si>
  <si>
    <t>Обеспечение выплат стимулирующего характера работникам муниципальных учреждений ЛО</t>
  </si>
  <si>
    <t>03.1.00.S0360</t>
  </si>
  <si>
    <t>03.2.00.00230</t>
  </si>
  <si>
    <t>Обеспечение выплат стимулирующего характера работникам муниципальных учреждений ЛО.</t>
  </si>
  <si>
    <t>03.2.00.S0360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</si>
  <si>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</si>
  <si>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03.2.00.S2020</t>
  </si>
  <si>
    <t>СОЦИАЛЬНАЯ ПОЛИТИКА</t>
  </si>
  <si>
    <t>10</t>
  </si>
  <si>
    <t>Пенсионное обеспечение</t>
  </si>
  <si>
    <t>Мероприятия по пенсионному обеспечению муниципальных служащих.</t>
  </si>
  <si>
    <t>04.1.00.01240</t>
  </si>
  <si>
    <t>Социальное обеспечение населения</t>
  </si>
  <si>
    <t>Мероприятия по оказанию материальной помощи и социальных выплат жителям МО Лопухинское сельское поселение.</t>
  </si>
  <si>
    <t>04.2.00.01250</t>
  </si>
  <si>
    <t>СОВЕТ ДЕПУТАТОВ МУНИЦИПАЛЬНОГО ОБРАЗОВАНИЯ ЛОПУХИНСКОЕ СЕЛЬСКОЕ ПОСЕЛЕНИЕ МУНИЦИПАЛЬНОГО ОБРАЗОВАНИЯ ЛОМОНОСОВСКОГО МУНИЦИПАЛЬНОГО РАЙОНА ЛЕНИНГРАДСКОЙ ОБЛАСТИ</t>
  </si>
  <si>
    <t>952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</si>
  <si>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</si>
  <si>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межбюджетные трансферты по передаче полномочий по осуществлению внешнего муниципального финансового контроля</t>
  </si>
  <si>
    <t>99.0.00.05030</t>
  </si>
  <si>
    <t>Всего</t>
  </si>
  <si>
    <t>Решением Совета депутатов</t>
  </si>
  <si>
    <t>(приложение 12)</t>
  </si>
  <si>
    <t xml:space="preserve">(в руб.) 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</si>
  <si>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</si>
  <si>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</si>
  <si>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УТВЕРЖДЕНО</t>
  </si>
  <si>
    <t>(приложение 5)</t>
  </si>
  <si>
    <t>2025 г.</t>
  </si>
  <si>
    <t>2026 г.</t>
  </si>
  <si>
    <t>НАЦИОНАЛЬНАЯ БЕЗОПАСНОСТЬ                                                   И ПРАВООХРАНИТЕЛЬНАЯ ДЕЯТЕЛЬНОСТЬ</t>
  </si>
  <si>
    <t>07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</si>
  <si>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</si>
  <si>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проведения выборов и референдумов</t>
  </si>
  <si>
    <t xml:space="preserve">Распределение бюджетных ассигнований по разделам и подразделам классификации расходов бюджета на 2025 год и на плановый период 2026 и 2027 годов </t>
  </si>
  <si>
    <t xml:space="preserve"> Лопухинское сельское поселение</t>
  </si>
  <si>
    <t>2027 г.</t>
  </si>
  <si>
    <t>СОВЕТ ДЕПУТАТОВ ЛОПУХИНСКОГО СЕЛЬСКОГО ПОСЕЛЕНИЯ  ЛОМОНОСОВСКОГО МУНИЦИПАЛЬНОГО РАЙОНА ЛЕНИНГРАДСКОЙ ОБЛАСТИ</t>
  </si>
  <si>
    <t xml:space="preserve"> Ломоносовского муниципального района</t>
  </si>
  <si>
    <t>Ленинградской области</t>
  </si>
  <si>
    <t>от «17 » декабря 2024г №25</t>
  </si>
  <si>
    <t>АДМИНИСТРАЦИЯ ЛОПУХИНСКОГО СЕЛЬСКОГО ПОСЕЛЕНИЯ ЛОМОНОСОВСКОГО МУНИЦИПАЛЬНОГО РАЙОНА ЛЕНИНГРАДСКОЙ ОБЛАСТИ</t>
  </si>
  <si>
    <t>Приложение 5                                                                                                                        к решению Совета депутатов                                                                                            Лопухинского сельского поселения                                                                                 от « 21 » август 2025г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</si>
</sst>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#,##0.0"/>
  </numFmts>
  <fonts count="14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165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6" fillId="0" borderId="0" xfId="0" applyFont="1"/>
    <xf numFmtId="49" fontId="8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right"/>
    </xf>
    <xf numFmtId="164" fontId="1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77"/>
  <sheetViews>
    <sheetView showGridLines="0" tabSelected="1" view="pageBreakPreview" zoomScale="60" zoomScaleNormal="89" workbookViewId="0">
      <selection activeCell="AO13" sqref="AO13"/>
    </sheetView>
  </sheetViews>
  <sheetFormatPr defaultRowHeight="10.15" customHeight="1" x14ac:dyDescent="0.25"/>
  <cols>
    <col min="1" max="1" width="47.42578125" customWidth="1"/>
    <col min="2" max="2" width="10" customWidth="1"/>
    <col min="3" max="4" width="10.7109375" customWidth="1"/>
    <col min="5" max="5" width="16.28515625" hidden="1" customWidth="1"/>
    <col min="6" max="19" width="8" hidden="1" customWidth="1"/>
    <col min="20" max="20" width="10.7109375" hidden="1" customWidth="1"/>
    <col min="21" max="26" width="8" hidden="1"/>
    <col min="27" max="27" width="26" customWidth="1"/>
    <col min="28" max="40" width="8" hidden="1"/>
    <col min="41" max="41" width="26" customWidth="1"/>
    <col min="42" max="44" width="8" hidden="1"/>
    <col min="45" max="45" width="31.140625" customWidth="1"/>
    <col min="46" max="48" width="8" hidden="1"/>
    <col min="49" max="49" width="1.42578125" hidden="1" customWidth="1"/>
  </cols>
  <sheetData>
    <row r="1" spans="41:78" ht="10.15" customHeight="1" x14ac:dyDescent="0.25">
      <c r="AO1" s="38" t="s">
        <v>120</v>
      </c>
      <c r="AP1" s="38"/>
      <c r="AQ1" s="38"/>
      <c r="AR1" s="38"/>
      <c r="AS1" s="38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41:78" ht="10.15" customHeight="1" x14ac:dyDescent="0.25">
      <c r="AO2" s="38"/>
      <c r="AP2" s="38"/>
      <c r="AQ2" s="38"/>
      <c r="AR2" s="38"/>
      <c r="AS2" s="38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</row>
    <row r="3" spans="41:78" ht="10.15" customHeight="1" x14ac:dyDescent="0.25">
      <c r="AO3" s="38"/>
      <c r="AP3" s="38"/>
      <c r="AQ3" s="38"/>
      <c r="AR3" s="38"/>
      <c r="AS3" s="38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</row>
    <row r="4" spans="41:78" ht="10.15" customHeight="1" x14ac:dyDescent="0.25">
      <c r="AO4" s="38"/>
      <c r="AP4" s="38"/>
      <c r="AQ4" s="38"/>
      <c r="AR4" s="38"/>
      <c r="AS4" s="38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</row>
    <row r="5" spans="41:78" ht="10.15" customHeight="1" x14ac:dyDescent="0.25">
      <c r="AO5" s="38"/>
      <c r="AP5" s="38"/>
      <c r="AQ5" s="38"/>
      <c r="AR5" s="38"/>
      <c r="AS5" s="38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</row>
    <row r="6" spans="41:78" ht="10.15" customHeight="1" x14ac:dyDescent="0.25">
      <c r="AO6" s="38"/>
      <c r="AP6" s="38"/>
      <c r="AQ6" s="38"/>
      <c r="AR6" s="38"/>
      <c r="AS6" s="38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</row>
    <row r="7" spans="41:78" ht="9.75" customHeight="1" x14ac:dyDescent="0.25">
      <c r="AO7" s="38"/>
      <c r="AP7" s="38"/>
      <c r="AQ7" s="38"/>
      <c r="AR7" s="38"/>
      <c r="AS7" s="38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</row>
    <row r="8" spans="41:78" ht="9.75" customHeight="1" x14ac:dyDescent="0.25">
      <c r="AO8" s="36"/>
      <c r="AP8" s="36"/>
      <c r="AQ8" s="36"/>
      <c r="AR8" s="36"/>
      <c r="AS8" s="36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41:78" ht="10.15" customHeight="1" x14ac:dyDescent="0.25"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41:78" ht="15.75" x14ac:dyDescent="0.25">
      <c r="AS10" s="40" t="s">
        <v>104</v>
      </c>
      <c r="AT10" s="41"/>
      <c r="AU10" s="41"/>
      <c r="AV10" s="41"/>
      <c r="AW10" s="41"/>
    </row>
    <row r="11" spans="41:78" ht="15.75" x14ac:dyDescent="0.25">
      <c r="AO11" s="42" t="s">
        <v>99</v>
      </c>
      <c r="AP11" s="42"/>
      <c r="AQ11" s="42"/>
      <c r="AR11" s="42"/>
      <c r="AS11" s="42"/>
      <c r="AT11" s="11"/>
      <c r="AU11" s="11"/>
      <c r="AV11" s="11"/>
      <c r="AW11" s="11"/>
    </row>
    <row r="12" spans="41:78" ht="15.75" x14ac:dyDescent="0.25">
      <c r="AO12" s="42" t="s">
        <v>113</v>
      </c>
      <c r="AP12" s="42"/>
      <c r="AQ12" s="42"/>
      <c r="AR12" s="42"/>
      <c r="AS12" s="42"/>
      <c r="AT12" s="42"/>
      <c r="AU12" s="42"/>
      <c r="AV12" s="42"/>
      <c r="AW12" s="42"/>
    </row>
    <row r="13" spans="41:78" ht="15.75" x14ac:dyDescent="0.25">
      <c r="AO13" s="34"/>
      <c r="AP13" s="34"/>
      <c r="AQ13" s="34"/>
      <c r="AR13" s="34"/>
      <c r="AS13" s="34" t="s">
        <v>116</v>
      </c>
      <c r="AT13" s="34"/>
      <c r="AU13" s="34"/>
      <c r="AV13" s="34"/>
      <c r="AW13" s="34"/>
    </row>
    <row r="14" spans="41:78" ht="15.75" x14ac:dyDescent="0.25">
      <c r="AO14" s="34"/>
      <c r="AP14" s="34"/>
      <c r="AQ14" s="34"/>
      <c r="AR14" s="34"/>
      <c r="AS14" s="34" t="s">
        <v>117</v>
      </c>
      <c r="AT14" s="34"/>
      <c r="AU14" s="34"/>
      <c r="AV14" s="34"/>
      <c r="AW14" s="34"/>
    </row>
    <row r="15" spans="41:78" ht="15.75" x14ac:dyDescent="0.25">
      <c r="AO15" s="13"/>
      <c r="AP15" s="13"/>
      <c r="AQ15" s="13"/>
      <c r="AR15" s="13"/>
      <c r="AS15" s="9" t="s">
        <v>118</v>
      </c>
      <c r="AT15" s="13"/>
      <c r="AU15" s="13"/>
      <c r="AV15" s="13"/>
      <c r="AW15" s="10" t="s">
        <v>100</v>
      </c>
    </row>
    <row r="16" spans="41:78" ht="15.75" x14ac:dyDescent="0.25">
      <c r="AS16" s="9" t="s">
        <v>105</v>
      </c>
      <c r="AT16" s="9"/>
      <c r="AU16" s="9"/>
      <c r="AV16" s="10" t="s">
        <v>100</v>
      </c>
    </row>
    <row r="19" spans="1:49" ht="71.45" customHeight="1" x14ac:dyDescent="0.25">
      <c r="A19" s="43" t="s">
        <v>112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</row>
    <row r="20" spans="1:49" ht="15" x14ac:dyDescent="0.25"/>
    <row r="21" spans="1:49" ht="18.399999999999999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2" t="s">
        <v>101</v>
      </c>
      <c r="AT21" s="1"/>
      <c r="AU21" s="1"/>
      <c r="AV21" s="1"/>
      <c r="AW21" s="1"/>
    </row>
    <row r="22" spans="1:49" ht="14.45" customHeight="1" x14ac:dyDescent="0.25">
      <c r="A22" s="39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9</v>
      </c>
      <c r="G22" s="44" t="s">
        <v>9</v>
      </c>
      <c r="H22" s="44" t="s">
        <v>9</v>
      </c>
      <c r="I22" s="44" t="s">
        <v>9</v>
      </c>
      <c r="J22" s="44" t="s">
        <v>9</v>
      </c>
      <c r="K22" s="44" t="s">
        <v>9</v>
      </c>
      <c r="L22" s="44" t="s">
        <v>9</v>
      </c>
      <c r="M22" s="44" t="s">
        <v>9</v>
      </c>
      <c r="N22" s="44" t="s">
        <v>9</v>
      </c>
      <c r="O22" s="44" t="s">
        <v>9</v>
      </c>
      <c r="P22" s="44" t="s">
        <v>9</v>
      </c>
      <c r="Q22" s="44" t="s">
        <v>9</v>
      </c>
      <c r="R22" s="44" t="s">
        <v>9</v>
      </c>
      <c r="S22" s="44" t="s">
        <v>9</v>
      </c>
      <c r="T22" s="44" t="s">
        <v>10</v>
      </c>
      <c r="U22" s="44" t="s">
        <v>11</v>
      </c>
      <c r="V22" s="44" t="s">
        <v>12</v>
      </c>
      <c r="W22" s="44" t="s">
        <v>13</v>
      </c>
      <c r="X22" s="44" t="s">
        <v>14</v>
      </c>
      <c r="Y22" s="44" t="s">
        <v>15</v>
      </c>
      <c r="Z22" s="39" t="s">
        <v>5</v>
      </c>
      <c r="AA22" s="39" t="s">
        <v>106</v>
      </c>
      <c r="AB22" s="39" t="s">
        <v>1</v>
      </c>
      <c r="AC22" s="39" t="s">
        <v>2</v>
      </c>
      <c r="AD22" s="39" t="s">
        <v>3</v>
      </c>
      <c r="AE22" s="39" t="s">
        <v>0</v>
      </c>
      <c r="AF22" s="39" t="s">
        <v>1</v>
      </c>
      <c r="AG22" s="39" t="s">
        <v>2</v>
      </c>
      <c r="AH22" s="39" t="s">
        <v>3</v>
      </c>
      <c r="AI22" s="39" t="s">
        <v>4</v>
      </c>
      <c r="AJ22" s="39" t="s">
        <v>0</v>
      </c>
      <c r="AK22" s="39" t="s">
        <v>1</v>
      </c>
      <c r="AL22" s="39" t="s">
        <v>2</v>
      </c>
      <c r="AM22" s="39" t="s">
        <v>3</v>
      </c>
      <c r="AN22" s="39" t="s">
        <v>4</v>
      </c>
      <c r="AO22" s="39" t="s">
        <v>107</v>
      </c>
      <c r="AP22" s="39" t="s">
        <v>16</v>
      </c>
      <c r="AQ22" s="39" t="s">
        <v>17</v>
      </c>
      <c r="AR22" s="39" t="s">
        <v>18</v>
      </c>
      <c r="AS22" s="39" t="s">
        <v>114</v>
      </c>
      <c r="AT22" s="45" t="s">
        <v>19</v>
      </c>
      <c r="AU22" s="45" t="s">
        <v>20</v>
      </c>
      <c r="AV22" s="45" t="s">
        <v>21</v>
      </c>
      <c r="AW22" s="45" t="s">
        <v>5</v>
      </c>
    </row>
    <row r="23" spans="1:49" ht="14.45" customHeight="1" x14ac:dyDescent="0.25">
      <c r="A23" s="39"/>
      <c r="B23" s="44" t="s">
        <v>6</v>
      </c>
      <c r="C23" s="44" t="s">
        <v>7</v>
      </c>
      <c r="D23" s="44" t="s">
        <v>8</v>
      </c>
      <c r="E23" s="44" t="s">
        <v>9</v>
      </c>
      <c r="F23" s="44" t="s">
        <v>9</v>
      </c>
      <c r="G23" s="44" t="s">
        <v>9</v>
      </c>
      <c r="H23" s="44" t="s">
        <v>9</v>
      </c>
      <c r="I23" s="44" t="s">
        <v>9</v>
      </c>
      <c r="J23" s="44" t="s">
        <v>9</v>
      </c>
      <c r="K23" s="44" t="s">
        <v>9</v>
      </c>
      <c r="L23" s="44" t="s">
        <v>9</v>
      </c>
      <c r="M23" s="44" t="s">
        <v>9</v>
      </c>
      <c r="N23" s="44" t="s">
        <v>9</v>
      </c>
      <c r="O23" s="44" t="s">
        <v>9</v>
      </c>
      <c r="P23" s="44" t="s">
        <v>9</v>
      </c>
      <c r="Q23" s="44" t="s">
        <v>9</v>
      </c>
      <c r="R23" s="44" t="s">
        <v>9</v>
      </c>
      <c r="S23" s="44" t="s">
        <v>9</v>
      </c>
      <c r="T23" s="44" t="s">
        <v>10</v>
      </c>
      <c r="U23" s="44" t="s">
        <v>11</v>
      </c>
      <c r="V23" s="44" t="s">
        <v>12</v>
      </c>
      <c r="W23" s="44" t="s">
        <v>13</v>
      </c>
      <c r="X23" s="44" t="s">
        <v>14</v>
      </c>
      <c r="Y23" s="44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 t="s">
        <v>0</v>
      </c>
      <c r="AP23" s="39" t="s">
        <v>1</v>
      </c>
      <c r="AQ23" s="39" t="s">
        <v>2</v>
      </c>
      <c r="AR23" s="39" t="s">
        <v>3</v>
      </c>
      <c r="AS23" s="39" t="s">
        <v>0</v>
      </c>
      <c r="AT23" s="45" t="s">
        <v>1</v>
      </c>
      <c r="AU23" s="45" t="s">
        <v>2</v>
      </c>
      <c r="AV23" s="45" t="s">
        <v>3</v>
      </c>
      <c r="AW23" s="45"/>
    </row>
    <row r="24" spans="1:49" ht="14.45" hidden="1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15"/>
      <c r="Y24" s="15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2"/>
      <c r="AU24" s="2"/>
      <c r="AV24" s="2"/>
      <c r="AW24" s="2"/>
    </row>
    <row r="25" spans="1:49" ht="118.5" customHeight="1" x14ac:dyDescent="0.3">
      <c r="A25" s="16" t="s">
        <v>119</v>
      </c>
      <c r="B25" s="17" t="s">
        <v>23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18"/>
      <c r="X25" s="18"/>
      <c r="Y25" s="18"/>
      <c r="Z25" s="16" t="s">
        <v>22</v>
      </c>
      <c r="AA25" s="30">
        <f>AA26+AA35+AA39+AA48+AA57+AA64+AA69+AA37</f>
        <v>122176648.11</v>
      </c>
      <c r="AB25" s="30">
        <f t="shared" ref="AB25:AS25" si="0">AB26+AB35+AB39+AB48+AB57+AB64+AB69</f>
        <v>8476920</v>
      </c>
      <c r="AC25" s="30">
        <f t="shared" si="0"/>
        <v>8476920</v>
      </c>
      <c r="AD25" s="30">
        <f t="shared" si="0"/>
        <v>8476920</v>
      </c>
      <c r="AE25" s="30">
        <f t="shared" si="0"/>
        <v>8489420</v>
      </c>
      <c r="AF25" s="30">
        <f t="shared" si="0"/>
        <v>8476920</v>
      </c>
      <c r="AG25" s="30">
        <f t="shared" si="0"/>
        <v>8476920</v>
      </c>
      <c r="AH25" s="30">
        <f t="shared" si="0"/>
        <v>8476920</v>
      </c>
      <c r="AI25" s="30">
        <f t="shared" si="0"/>
        <v>8476920</v>
      </c>
      <c r="AJ25" s="30">
        <f t="shared" si="0"/>
        <v>8476920</v>
      </c>
      <c r="AK25" s="30">
        <f t="shared" si="0"/>
        <v>8476920</v>
      </c>
      <c r="AL25" s="30">
        <f t="shared" si="0"/>
        <v>8476920</v>
      </c>
      <c r="AM25" s="30">
        <f t="shared" si="0"/>
        <v>8476920</v>
      </c>
      <c r="AN25" s="30">
        <f t="shared" si="0"/>
        <v>8476920</v>
      </c>
      <c r="AO25" s="30">
        <f t="shared" si="0"/>
        <v>63888112.149999999</v>
      </c>
      <c r="AP25" s="30">
        <f t="shared" si="0"/>
        <v>15869962</v>
      </c>
      <c r="AQ25" s="30">
        <f t="shared" si="0"/>
        <v>15869962</v>
      </c>
      <c r="AR25" s="30">
        <f t="shared" si="0"/>
        <v>15869962</v>
      </c>
      <c r="AS25" s="30">
        <f t="shared" si="0"/>
        <v>58879860</v>
      </c>
      <c r="AT25" s="4"/>
      <c r="AU25" s="4">
        <v>3520</v>
      </c>
      <c r="AV25" s="4"/>
      <c r="AW25" s="3" t="s">
        <v>22</v>
      </c>
    </row>
    <row r="26" spans="1:49" ht="39.75" customHeight="1" x14ac:dyDescent="0.3">
      <c r="A26" s="16" t="s">
        <v>24</v>
      </c>
      <c r="B26" s="17" t="s">
        <v>23</v>
      </c>
      <c r="C26" s="17" t="s">
        <v>25</v>
      </c>
      <c r="D26" s="17" t="s">
        <v>26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8"/>
      <c r="X26" s="18"/>
      <c r="Y26" s="18"/>
      <c r="Z26" s="16" t="s">
        <v>24</v>
      </c>
      <c r="AA26" s="30">
        <f>AA27+AA30+AA32+AA29</f>
        <v>26632847.539999999</v>
      </c>
      <c r="AB26" s="30">
        <f t="shared" ref="AB26:AS26" si="1">AB27+AB30+AB32</f>
        <v>53520</v>
      </c>
      <c r="AC26" s="30">
        <f t="shared" si="1"/>
        <v>53520</v>
      </c>
      <c r="AD26" s="30">
        <f t="shared" si="1"/>
        <v>53520</v>
      </c>
      <c r="AE26" s="30">
        <f t="shared" si="1"/>
        <v>53520</v>
      </c>
      <c r="AF26" s="30">
        <f t="shared" si="1"/>
        <v>53520</v>
      </c>
      <c r="AG26" s="30">
        <f t="shared" si="1"/>
        <v>53520</v>
      </c>
      <c r="AH26" s="30">
        <f t="shared" si="1"/>
        <v>53520</v>
      </c>
      <c r="AI26" s="30">
        <f t="shared" si="1"/>
        <v>53520</v>
      </c>
      <c r="AJ26" s="30">
        <f t="shared" si="1"/>
        <v>53520</v>
      </c>
      <c r="AK26" s="30">
        <f t="shared" si="1"/>
        <v>53520</v>
      </c>
      <c r="AL26" s="30">
        <f t="shared" si="1"/>
        <v>53520</v>
      </c>
      <c r="AM26" s="30">
        <f t="shared" si="1"/>
        <v>53520</v>
      </c>
      <c r="AN26" s="30">
        <f t="shared" si="1"/>
        <v>53520</v>
      </c>
      <c r="AO26" s="30">
        <f t="shared" si="1"/>
        <v>22315540</v>
      </c>
      <c r="AP26" s="30">
        <f t="shared" si="1"/>
        <v>9396962</v>
      </c>
      <c r="AQ26" s="30">
        <f t="shared" si="1"/>
        <v>9396962</v>
      </c>
      <c r="AR26" s="30">
        <f t="shared" si="1"/>
        <v>9396962</v>
      </c>
      <c r="AS26" s="30">
        <f t="shared" si="1"/>
        <v>23101770</v>
      </c>
      <c r="AT26" s="4"/>
      <c r="AU26" s="4">
        <v>3520</v>
      </c>
      <c r="AV26" s="4"/>
      <c r="AW26" s="3" t="s">
        <v>24</v>
      </c>
    </row>
    <row r="27" spans="1:49" ht="132.75" customHeight="1" x14ac:dyDescent="0.3">
      <c r="A27" s="16" t="s">
        <v>27</v>
      </c>
      <c r="B27" s="17" t="s">
        <v>23</v>
      </c>
      <c r="C27" s="17" t="s">
        <v>25</v>
      </c>
      <c r="D27" s="17" t="s">
        <v>28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8"/>
      <c r="X27" s="18"/>
      <c r="Y27" s="18"/>
      <c r="Z27" s="16" t="s">
        <v>27</v>
      </c>
      <c r="AA27" s="30">
        <v>26529327.539999999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>
        <v>22212020</v>
      </c>
      <c r="AP27" s="30">
        <v>9343442</v>
      </c>
      <c r="AQ27" s="30">
        <v>9343442</v>
      </c>
      <c r="AR27" s="30">
        <v>9343442</v>
      </c>
      <c r="AS27" s="30">
        <v>22998250</v>
      </c>
      <c r="AT27" s="4"/>
      <c r="AU27" s="4"/>
      <c r="AV27" s="4"/>
      <c r="AW27" s="3" t="s">
        <v>27</v>
      </c>
    </row>
    <row r="28" spans="1:49" ht="47.45" hidden="1" customHeight="1" x14ac:dyDescent="0.3">
      <c r="A28" s="20" t="s">
        <v>29</v>
      </c>
      <c r="B28" s="21" t="s">
        <v>23</v>
      </c>
      <c r="C28" s="21" t="s">
        <v>25</v>
      </c>
      <c r="D28" s="21" t="s">
        <v>28</v>
      </c>
      <c r="E28" s="21" t="s">
        <v>30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  <c r="W28" s="22"/>
      <c r="X28" s="22"/>
      <c r="Y28" s="22"/>
      <c r="Z28" s="20" t="s">
        <v>29</v>
      </c>
      <c r="AA28" s="31">
        <v>1781953</v>
      </c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>
        <v>1781953</v>
      </c>
      <c r="AP28" s="31"/>
      <c r="AQ28" s="31"/>
      <c r="AR28" s="31"/>
      <c r="AS28" s="31">
        <v>1781953</v>
      </c>
      <c r="AT28" s="6"/>
      <c r="AU28" s="6"/>
      <c r="AV28" s="6"/>
      <c r="AW28" s="5" t="s">
        <v>29</v>
      </c>
    </row>
    <row r="29" spans="1:49" ht="54" hidden="1" customHeight="1" x14ac:dyDescent="0.3">
      <c r="A29" s="24" t="s">
        <v>111</v>
      </c>
      <c r="B29" s="25" t="s">
        <v>23</v>
      </c>
      <c r="C29" s="25" t="s">
        <v>25</v>
      </c>
      <c r="D29" s="25" t="s">
        <v>109</v>
      </c>
      <c r="E29" s="25" t="s">
        <v>32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6"/>
      <c r="W29" s="26"/>
      <c r="X29" s="26"/>
      <c r="Y29" s="26"/>
      <c r="Z29" s="24" t="s">
        <v>31</v>
      </c>
      <c r="AA29" s="32">
        <v>0</v>
      </c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6"/>
      <c r="AU29" s="6"/>
      <c r="AV29" s="6"/>
      <c r="AW29" s="5" t="s">
        <v>31</v>
      </c>
    </row>
    <row r="30" spans="1:49" ht="25.5" customHeight="1" x14ac:dyDescent="0.3">
      <c r="A30" s="16" t="s">
        <v>33</v>
      </c>
      <c r="B30" s="17" t="s">
        <v>23</v>
      </c>
      <c r="C30" s="17" t="s">
        <v>25</v>
      </c>
      <c r="D30" s="17" t="s">
        <v>34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8"/>
      <c r="W30" s="18"/>
      <c r="X30" s="18"/>
      <c r="Y30" s="18"/>
      <c r="Z30" s="16" t="s">
        <v>33</v>
      </c>
      <c r="AA30" s="30">
        <v>50000</v>
      </c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>
        <v>50000</v>
      </c>
      <c r="AP30" s="30"/>
      <c r="AQ30" s="30"/>
      <c r="AR30" s="30"/>
      <c r="AS30" s="30">
        <v>50000</v>
      </c>
      <c r="AT30" s="4"/>
      <c r="AU30" s="4"/>
      <c r="AV30" s="4"/>
      <c r="AW30" s="3" t="s">
        <v>33</v>
      </c>
    </row>
    <row r="31" spans="1:49" ht="31.7" hidden="1" customHeight="1" x14ac:dyDescent="0.3">
      <c r="A31" s="20" t="s">
        <v>35</v>
      </c>
      <c r="B31" s="21" t="s">
        <v>23</v>
      </c>
      <c r="C31" s="21" t="s">
        <v>25</v>
      </c>
      <c r="D31" s="21" t="s">
        <v>34</v>
      </c>
      <c r="E31" s="21" t="s">
        <v>36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2"/>
      <c r="W31" s="22"/>
      <c r="X31" s="22"/>
      <c r="Y31" s="22"/>
      <c r="Z31" s="20" t="s">
        <v>35</v>
      </c>
      <c r="AA31" s="31">
        <v>50000</v>
      </c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>
        <v>50000</v>
      </c>
      <c r="AP31" s="31"/>
      <c r="AQ31" s="31"/>
      <c r="AR31" s="31"/>
      <c r="AS31" s="31">
        <v>50000</v>
      </c>
      <c r="AT31" s="6"/>
      <c r="AU31" s="6"/>
      <c r="AV31" s="6"/>
      <c r="AW31" s="5" t="s">
        <v>35</v>
      </c>
    </row>
    <row r="32" spans="1:49" ht="39" customHeight="1" x14ac:dyDescent="0.3">
      <c r="A32" s="16" t="s">
        <v>37</v>
      </c>
      <c r="B32" s="17" t="s">
        <v>23</v>
      </c>
      <c r="C32" s="17" t="s">
        <v>25</v>
      </c>
      <c r="D32" s="17" t="s">
        <v>38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8"/>
      <c r="W32" s="18"/>
      <c r="X32" s="18"/>
      <c r="Y32" s="18"/>
      <c r="Z32" s="16" t="s">
        <v>37</v>
      </c>
      <c r="AA32" s="30">
        <v>53520</v>
      </c>
      <c r="AB32" s="30">
        <v>53520</v>
      </c>
      <c r="AC32" s="30">
        <v>53520</v>
      </c>
      <c r="AD32" s="30">
        <v>53520</v>
      </c>
      <c r="AE32" s="30">
        <v>53520</v>
      </c>
      <c r="AF32" s="30">
        <v>53520</v>
      </c>
      <c r="AG32" s="30">
        <v>53520</v>
      </c>
      <c r="AH32" s="30">
        <v>53520</v>
      </c>
      <c r="AI32" s="30">
        <v>53520</v>
      </c>
      <c r="AJ32" s="30">
        <v>53520</v>
      </c>
      <c r="AK32" s="30">
        <v>53520</v>
      </c>
      <c r="AL32" s="30">
        <v>53520</v>
      </c>
      <c r="AM32" s="30">
        <v>53520</v>
      </c>
      <c r="AN32" s="30">
        <v>53520</v>
      </c>
      <c r="AO32" s="30">
        <v>53520</v>
      </c>
      <c r="AP32" s="30">
        <v>53520</v>
      </c>
      <c r="AQ32" s="30">
        <v>53520</v>
      </c>
      <c r="AR32" s="30">
        <v>53520</v>
      </c>
      <c r="AS32" s="30">
        <v>53520</v>
      </c>
      <c r="AT32" s="4"/>
      <c r="AU32" s="4">
        <v>3520</v>
      </c>
      <c r="AV32" s="4"/>
      <c r="AW32" s="3" t="s">
        <v>37</v>
      </c>
    </row>
    <row r="33" spans="1:49" ht="47.45" hidden="1" customHeight="1" x14ac:dyDescent="0.3">
      <c r="A33" s="20" t="s">
        <v>39</v>
      </c>
      <c r="B33" s="21" t="s">
        <v>23</v>
      </c>
      <c r="C33" s="21" t="s">
        <v>25</v>
      </c>
      <c r="D33" s="21" t="s">
        <v>38</v>
      </c>
      <c r="E33" s="21" t="s">
        <v>40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  <c r="W33" s="22"/>
      <c r="X33" s="22"/>
      <c r="Y33" s="22"/>
      <c r="Z33" s="20" t="s">
        <v>39</v>
      </c>
      <c r="AA33" s="31">
        <v>50000</v>
      </c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6"/>
      <c r="AU33" s="6"/>
      <c r="AV33" s="6"/>
      <c r="AW33" s="5" t="s">
        <v>39</v>
      </c>
    </row>
    <row r="34" spans="1:49" ht="94.9" hidden="1" customHeight="1" x14ac:dyDescent="0.3">
      <c r="A34" s="20" t="s">
        <v>41</v>
      </c>
      <c r="B34" s="21" t="s">
        <v>23</v>
      </c>
      <c r="C34" s="21" t="s">
        <v>25</v>
      </c>
      <c r="D34" s="21" t="s">
        <v>38</v>
      </c>
      <c r="E34" s="21" t="s">
        <v>42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  <c r="W34" s="22"/>
      <c r="X34" s="22"/>
      <c r="Y34" s="22"/>
      <c r="Z34" s="20" t="s">
        <v>41</v>
      </c>
      <c r="AA34" s="31">
        <v>3520</v>
      </c>
      <c r="AB34" s="31"/>
      <c r="AC34" s="31">
        <v>3520</v>
      </c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>
        <v>3520</v>
      </c>
      <c r="AP34" s="31"/>
      <c r="AQ34" s="31">
        <v>3520</v>
      </c>
      <c r="AR34" s="31"/>
      <c r="AS34" s="31">
        <v>3520</v>
      </c>
      <c r="AT34" s="6"/>
      <c r="AU34" s="6">
        <v>3520</v>
      </c>
      <c r="AV34" s="6"/>
      <c r="AW34" s="5" t="s">
        <v>41</v>
      </c>
    </row>
    <row r="35" spans="1:49" ht="24" customHeight="1" x14ac:dyDescent="0.3">
      <c r="A35" s="16" t="s">
        <v>43</v>
      </c>
      <c r="B35" s="17" t="s">
        <v>23</v>
      </c>
      <c r="C35" s="17" t="s">
        <v>44</v>
      </c>
      <c r="D35" s="17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8"/>
      <c r="W35" s="18"/>
      <c r="X35" s="18"/>
      <c r="Y35" s="18"/>
      <c r="Z35" s="16" t="s">
        <v>43</v>
      </c>
      <c r="AA35" s="30">
        <f>AA36</f>
        <v>406900</v>
      </c>
      <c r="AB35" s="30">
        <f t="shared" ref="AB35:AS35" si="2">AB36</f>
        <v>297400</v>
      </c>
      <c r="AC35" s="30">
        <f t="shared" si="2"/>
        <v>297400</v>
      </c>
      <c r="AD35" s="30">
        <f t="shared" si="2"/>
        <v>297400</v>
      </c>
      <c r="AE35" s="30">
        <f t="shared" si="2"/>
        <v>309900</v>
      </c>
      <c r="AF35" s="30">
        <f t="shared" si="2"/>
        <v>297400</v>
      </c>
      <c r="AG35" s="30">
        <f t="shared" si="2"/>
        <v>297400</v>
      </c>
      <c r="AH35" s="30">
        <f t="shared" si="2"/>
        <v>297400</v>
      </c>
      <c r="AI35" s="30">
        <f t="shared" si="2"/>
        <v>297400</v>
      </c>
      <c r="AJ35" s="30">
        <f t="shared" si="2"/>
        <v>297400</v>
      </c>
      <c r="AK35" s="30">
        <f t="shared" si="2"/>
        <v>297400</v>
      </c>
      <c r="AL35" s="30">
        <f t="shared" si="2"/>
        <v>297400</v>
      </c>
      <c r="AM35" s="30">
        <f t="shared" si="2"/>
        <v>297400</v>
      </c>
      <c r="AN35" s="30">
        <f t="shared" si="2"/>
        <v>297400</v>
      </c>
      <c r="AO35" s="30">
        <f t="shared" si="2"/>
        <v>443500</v>
      </c>
      <c r="AP35" s="30">
        <f t="shared" si="2"/>
        <v>297400</v>
      </c>
      <c r="AQ35" s="30">
        <f t="shared" si="2"/>
        <v>297400</v>
      </c>
      <c r="AR35" s="30">
        <f t="shared" si="2"/>
        <v>297400</v>
      </c>
      <c r="AS35" s="30">
        <f t="shared" si="2"/>
        <v>458800</v>
      </c>
      <c r="AT35" s="4"/>
      <c r="AU35" s="4"/>
      <c r="AV35" s="4"/>
      <c r="AW35" s="3" t="s">
        <v>43</v>
      </c>
    </row>
    <row r="36" spans="1:49" ht="43.5" customHeight="1" x14ac:dyDescent="0.3">
      <c r="A36" s="16" t="s">
        <v>45</v>
      </c>
      <c r="B36" s="17" t="s">
        <v>23</v>
      </c>
      <c r="C36" s="17" t="s">
        <v>44</v>
      </c>
      <c r="D36" s="17" t="s">
        <v>46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8"/>
      <c r="W36" s="18"/>
      <c r="X36" s="18"/>
      <c r="Y36" s="18"/>
      <c r="Z36" s="16" t="s">
        <v>45</v>
      </c>
      <c r="AA36" s="30">
        <v>406900</v>
      </c>
      <c r="AB36" s="30">
        <v>297400</v>
      </c>
      <c r="AC36" s="30">
        <v>297400</v>
      </c>
      <c r="AD36" s="30">
        <v>297400</v>
      </c>
      <c r="AE36" s="30">
        <v>309900</v>
      </c>
      <c r="AF36" s="30">
        <v>297400</v>
      </c>
      <c r="AG36" s="30">
        <v>297400</v>
      </c>
      <c r="AH36" s="30">
        <v>297400</v>
      </c>
      <c r="AI36" s="30">
        <v>297400</v>
      </c>
      <c r="AJ36" s="30">
        <v>297400</v>
      </c>
      <c r="AK36" s="30">
        <v>297400</v>
      </c>
      <c r="AL36" s="30">
        <v>297400</v>
      </c>
      <c r="AM36" s="30">
        <v>297400</v>
      </c>
      <c r="AN36" s="30">
        <v>297400</v>
      </c>
      <c r="AO36" s="30">
        <v>443500</v>
      </c>
      <c r="AP36" s="30">
        <v>297400</v>
      </c>
      <c r="AQ36" s="30">
        <v>297400</v>
      </c>
      <c r="AR36" s="30">
        <v>297400</v>
      </c>
      <c r="AS36" s="30">
        <v>458800</v>
      </c>
      <c r="AT36" s="4"/>
      <c r="AU36" s="4"/>
      <c r="AV36" s="4"/>
      <c r="AW36" s="3" t="s">
        <v>45</v>
      </c>
    </row>
    <row r="37" spans="1:49" ht="78" customHeight="1" x14ac:dyDescent="0.3">
      <c r="A37" s="35" t="s">
        <v>108</v>
      </c>
      <c r="B37" s="17" t="s">
        <v>23</v>
      </c>
      <c r="C37" s="17" t="s">
        <v>46</v>
      </c>
      <c r="D37" s="17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8"/>
      <c r="W37" s="18"/>
      <c r="X37" s="18"/>
      <c r="Y37" s="18"/>
      <c r="Z37" s="16" t="s">
        <v>43</v>
      </c>
      <c r="AA37" s="30">
        <f>AA38</f>
        <v>964000</v>
      </c>
      <c r="AB37" s="30">
        <f t="shared" ref="AB37:AS37" si="3">AB38</f>
        <v>297400</v>
      </c>
      <c r="AC37" s="30">
        <f t="shared" si="3"/>
        <v>297400</v>
      </c>
      <c r="AD37" s="30">
        <f t="shared" si="3"/>
        <v>297400</v>
      </c>
      <c r="AE37" s="30">
        <f t="shared" si="3"/>
        <v>309900</v>
      </c>
      <c r="AF37" s="30">
        <f t="shared" si="3"/>
        <v>297400</v>
      </c>
      <c r="AG37" s="30">
        <f t="shared" si="3"/>
        <v>297400</v>
      </c>
      <c r="AH37" s="30">
        <f t="shared" si="3"/>
        <v>297400</v>
      </c>
      <c r="AI37" s="30">
        <f t="shared" si="3"/>
        <v>297400</v>
      </c>
      <c r="AJ37" s="30">
        <f t="shared" si="3"/>
        <v>297400</v>
      </c>
      <c r="AK37" s="30">
        <f t="shared" si="3"/>
        <v>297400</v>
      </c>
      <c r="AL37" s="30">
        <f t="shared" si="3"/>
        <v>297400</v>
      </c>
      <c r="AM37" s="30">
        <f t="shared" si="3"/>
        <v>297400</v>
      </c>
      <c r="AN37" s="30">
        <f t="shared" si="3"/>
        <v>297400</v>
      </c>
      <c r="AO37" s="30">
        <f>AO38</f>
        <v>0</v>
      </c>
      <c r="AP37" s="30">
        <f t="shared" si="3"/>
        <v>297400</v>
      </c>
      <c r="AQ37" s="30">
        <f t="shared" si="3"/>
        <v>297400</v>
      </c>
      <c r="AR37" s="30">
        <f t="shared" si="3"/>
        <v>297400</v>
      </c>
      <c r="AS37" s="30">
        <f t="shared" si="3"/>
        <v>0</v>
      </c>
      <c r="AT37" s="6"/>
      <c r="AU37" s="6"/>
      <c r="AV37" s="6"/>
      <c r="AW37" s="5"/>
    </row>
    <row r="38" spans="1:49" ht="78.75" customHeight="1" x14ac:dyDescent="0.3">
      <c r="A38" s="16" t="s">
        <v>110</v>
      </c>
      <c r="B38" s="17" t="s">
        <v>23</v>
      </c>
      <c r="C38" s="17" t="s">
        <v>46</v>
      </c>
      <c r="D38" s="17" t="s">
        <v>86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8"/>
      <c r="W38" s="18"/>
      <c r="X38" s="18"/>
      <c r="Y38" s="18"/>
      <c r="Z38" s="16" t="s">
        <v>45</v>
      </c>
      <c r="AA38" s="30">
        <v>964000</v>
      </c>
      <c r="AB38" s="30">
        <v>297400</v>
      </c>
      <c r="AC38" s="30">
        <v>297400</v>
      </c>
      <c r="AD38" s="30">
        <v>297400</v>
      </c>
      <c r="AE38" s="30">
        <v>309900</v>
      </c>
      <c r="AF38" s="30">
        <v>297400</v>
      </c>
      <c r="AG38" s="30">
        <v>297400</v>
      </c>
      <c r="AH38" s="30">
        <v>297400</v>
      </c>
      <c r="AI38" s="30">
        <v>297400</v>
      </c>
      <c r="AJ38" s="30">
        <v>297400</v>
      </c>
      <c r="AK38" s="30">
        <v>297400</v>
      </c>
      <c r="AL38" s="30">
        <v>297400</v>
      </c>
      <c r="AM38" s="30">
        <v>297400</v>
      </c>
      <c r="AN38" s="30">
        <v>297400</v>
      </c>
      <c r="AO38" s="30">
        <v>0</v>
      </c>
      <c r="AP38" s="30">
        <v>297400</v>
      </c>
      <c r="AQ38" s="30">
        <v>297400</v>
      </c>
      <c r="AR38" s="30">
        <v>297400</v>
      </c>
      <c r="AS38" s="30">
        <v>0</v>
      </c>
      <c r="AT38" s="6"/>
      <c r="AU38" s="6"/>
      <c r="AV38" s="6"/>
      <c r="AW38" s="5"/>
    </row>
    <row r="39" spans="1:49" ht="37.5" customHeight="1" x14ac:dyDescent="0.3">
      <c r="A39" s="16" t="s">
        <v>47</v>
      </c>
      <c r="B39" s="17" t="s">
        <v>23</v>
      </c>
      <c r="C39" s="17" t="s">
        <v>28</v>
      </c>
      <c r="D39" s="17" t="s">
        <v>26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18"/>
      <c r="X39" s="18"/>
      <c r="Y39" s="18"/>
      <c r="Z39" s="16" t="s">
        <v>47</v>
      </c>
      <c r="AA39" s="30">
        <f>AA40+AA46</f>
        <v>34075874</v>
      </c>
      <c r="AB39" s="30">
        <f t="shared" ref="AB39:AS39" si="4">AB40+AB46</f>
        <v>5446000</v>
      </c>
      <c r="AC39" s="30">
        <f t="shared" si="4"/>
        <v>5446000</v>
      </c>
      <c r="AD39" s="30">
        <f t="shared" si="4"/>
        <v>5446000</v>
      </c>
      <c r="AE39" s="30">
        <f t="shared" si="4"/>
        <v>5446000</v>
      </c>
      <c r="AF39" s="30">
        <f t="shared" si="4"/>
        <v>5446000</v>
      </c>
      <c r="AG39" s="30">
        <f t="shared" si="4"/>
        <v>5446000</v>
      </c>
      <c r="AH39" s="30">
        <f t="shared" si="4"/>
        <v>5446000</v>
      </c>
      <c r="AI39" s="30">
        <f t="shared" si="4"/>
        <v>5446000</v>
      </c>
      <c r="AJ39" s="30">
        <f t="shared" si="4"/>
        <v>5446000</v>
      </c>
      <c r="AK39" s="30">
        <f t="shared" si="4"/>
        <v>5446000</v>
      </c>
      <c r="AL39" s="30">
        <f t="shared" si="4"/>
        <v>5446000</v>
      </c>
      <c r="AM39" s="30">
        <f t="shared" si="4"/>
        <v>5446000</v>
      </c>
      <c r="AN39" s="30">
        <f t="shared" si="4"/>
        <v>5446000</v>
      </c>
      <c r="AO39" s="30">
        <f t="shared" si="4"/>
        <v>9979629.1500000004</v>
      </c>
      <c r="AP39" s="30">
        <f t="shared" si="4"/>
        <v>3495600</v>
      </c>
      <c r="AQ39" s="30">
        <f t="shared" si="4"/>
        <v>3495600</v>
      </c>
      <c r="AR39" s="30">
        <f t="shared" si="4"/>
        <v>3495600</v>
      </c>
      <c r="AS39" s="30">
        <f t="shared" si="4"/>
        <v>7055400</v>
      </c>
      <c r="AT39" s="4"/>
      <c r="AU39" s="4"/>
      <c r="AV39" s="4"/>
      <c r="AW39" s="3" t="s">
        <v>47</v>
      </c>
    </row>
    <row r="40" spans="1:49" ht="43.5" customHeight="1" x14ac:dyDescent="0.3">
      <c r="A40" s="16" t="s">
        <v>48</v>
      </c>
      <c r="B40" s="17" t="s">
        <v>23</v>
      </c>
      <c r="C40" s="17" t="s">
        <v>28</v>
      </c>
      <c r="D40" s="17" t="s">
        <v>49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6" t="s">
        <v>48</v>
      </c>
      <c r="AA40" s="30">
        <v>33475874</v>
      </c>
      <c r="AB40" s="30">
        <v>5346000</v>
      </c>
      <c r="AC40" s="30">
        <v>5346000</v>
      </c>
      <c r="AD40" s="30">
        <v>5346000</v>
      </c>
      <c r="AE40" s="30">
        <v>5346000</v>
      </c>
      <c r="AF40" s="30">
        <v>5346000</v>
      </c>
      <c r="AG40" s="30">
        <v>5346000</v>
      </c>
      <c r="AH40" s="30">
        <v>5346000</v>
      </c>
      <c r="AI40" s="30">
        <v>5346000</v>
      </c>
      <c r="AJ40" s="30">
        <v>5346000</v>
      </c>
      <c r="AK40" s="30">
        <v>5346000</v>
      </c>
      <c r="AL40" s="30">
        <v>5346000</v>
      </c>
      <c r="AM40" s="30">
        <v>5346000</v>
      </c>
      <c r="AN40" s="30">
        <v>5346000</v>
      </c>
      <c r="AO40" s="30">
        <v>9610029.1500000004</v>
      </c>
      <c r="AP40" s="30">
        <v>3395600</v>
      </c>
      <c r="AQ40" s="30">
        <v>3395600</v>
      </c>
      <c r="AR40" s="30">
        <v>3395600</v>
      </c>
      <c r="AS40" s="30">
        <v>6955400</v>
      </c>
      <c r="AT40" s="4"/>
      <c r="AU40" s="4"/>
      <c r="AV40" s="4"/>
      <c r="AW40" s="3" t="s">
        <v>48</v>
      </c>
    </row>
    <row r="41" spans="1:49" ht="63.4" hidden="1" customHeight="1" x14ac:dyDescent="0.3">
      <c r="A41" s="20" t="s">
        <v>50</v>
      </c>
      <c r="B41" s="21" t="s">
        <v>23</v>
      </c>
      <c r="C41" s="21" t="s">
        <v>28</v>
      </c>
      <c r="D41" s="21" t="s">
        <v>49</v>
      </c>
      <c r="E41" s="21" t="s">
        <v>51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2"/>
      <c r="Y41" s="22"/>
      <c r="Z41" s="20" t="s">
        <v>50</v>
      </c>
      <c r="AA41" s="31">
        <v>2517700</v>
      </c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>
        <v>2396900</v>
      </c>
      <c r="AP41" s="31"/>
      <c r="AQ41" s="31"/>
      <c r="AR41" s="31"/>
      <c r="AS41" s="31">
        <v>1730900</v>
      </c>
      <c r="AT41" s="6"/>
      <c r="AU41" s="6"/>
      <c r="AV41" s="6"/>
      <c r="AW41" s="5" t="s">
        <v>50</v>
      </c>
    </row>
    <row r="42" spans="1:49" ht="63.4" hidden="1" customHeight="1" x14ac:dyDescent="0.3">
      <c r="A42" s="20" t="s">
        <v>52</v>
      </c>
      <c r="B42" s="21" t="s">
        <v>23</v>
      </c>
      <c r="C42" s="21" t="s">
        <v>28</v>
      </c>
      <c r="D42" s="21" t="s">
        <v>49</v>
      </c>
      <c r="E42" s="21" t="s">
        <v>53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22"/>
      <c r="X42" s="22"/>
      <c r="Y42" s="22"/>
      <c r="Z42" s="20" t="s">
        <v>52</v>
      </c>
      <c r="AA42" s="31">
        <v>100000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>
        <v>450000</v>
      </c>
      <c r="AP42" s="31"/>
      <c r="AQ42" s="31"/>
      <c r="AR42" s="31"/>
      <c r="AS42" s="31">
        <v>450000</v>
      </c>
      <c r="AT42" s="6"/>
      <c r="AU42" s="6"/>
      <c r="AV42" s="6"/>
      <c r="AW42" s="5" t="s">
        <v>52</v>
      </c>
    </row>
    <row r="43" spans="1:49" ht="94.9" hidden="1" customHeight="1" x14ac:dyDescent="0.3">
      <c r="A43" s="20" t="s">
        <v>54</v>
      </c>
      <c r="B43" s="21" t="s">
        <v>23</v>
      </c>
      <c r="C43" s="21" t="s">
        <v>28</v>
      </c>
      <c r="D43" s="21" t="s">
        <v>49</v>
      </c>
      <c r="E43" s="21" t="s">
        <v>55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2"/>
      <c r="W43" s="22"/>
      <c r="X43" s="22"/>
      <c r="Y43" s="22"/>
      <c r="Z43" s="20" t="s">
        <v>54</v>
      </c>
      <c r="AA43" s="31">
        <v>50000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>
        <v>50000</v>
      </c>
      <c r="AP43" s="31"/>
      <c r="AQ43" s="31"/>
      <c r="AR43" s="31"/>
      <c r="AS43" s="31">
        <v>50000</v>
      </c>
      <c r="AT43" s="6"/>
      <c r="AU43" s="6"/>
      <c r="AV43" s="6"/>
      <c r="AW43" s="5" t="s">
        <v>54</v>
      </c>
    </row>
    <row r="44" spans="1:49" ht="142.35" hidden="1" customHeight="1" x14ac:dyDescent="0.3">
      <c r="A44" s="20" t="s">
        <v>56</v>
      </c>
      <c r="B44" s="21" t="s">
        <v>23</v>
      </c>
      <c r="C44" s="21" t="s">
        <v>28</v>
      </c>
      <c r="D44" s="21" t="s">
        <v>49</v>
      </c>
      <c r="E44" s="21" t="s">
        <v>57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2"/>
      <c r="W44" s="22"/>
      <c r="X44" s="22"/>
      <c r="Y44" s="22"/>
      <c r="Z44" s="20" t="s">
        <v>56</v>
      </c>
      <c r="AA44" s="31">
        <v>60000</v>
      </c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>
        <v>165000</v>
      </c>
      <c r="AP44" s="31"/>
      <c r="AQ44" s="31"/>
      <c r="AR44" s="31"/>
      <c r="AS44" s="31">
        <v>165000</v>
      </c>
      <c r="AT44" s="6"/>
      <c r="AU44" s="6"/>
      <c r="AV44" s="6"/>
      <c r="AW44" s="5" t="s">
        <v>56</v>
      </c>
    </row>
    <row r="45" spans="1:49" ht="189.75" hidden="1" customHeight="1" x14ac:dyDescent="0.3">
      <c r="A45" s="23" t="s">
        <v>58</v>
      </c>
      <c r="B45" s="21" t="s">
        <v>23</v>
      </c>
      <c r="C45" s="21" t="s">
        <v>28</v>
      </c>
      <c r="D45" s="21" t="s">
        <v>49</v>
      </c>
      <c r="E45" s="21" t="s">
        <v>59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2"/>
      <c r="W45" s="22"/>
      <c r="X45" s="22"/>
      <c r="Y45" s="22"/>
      <c r="Z45" s="23" t="s">
        <v>58</v>
      </c>
      <c r="AA45" s="31">
        <v>65000</v>
      </c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>
        <v>128000</v>
      </c>
      <c r="AP45" s="31"/>
      <c r="AQ45" s="31"/>
      <c r="AR45" s="31"/>
      <c r="AS45" s="31">
        <v>200000</v>
      </c>
      <c r="AT45" s="6"/>
      <c r="AU45" s="6"/>
      <c r="AV45" s="6"/>
      <c r="AW45" s="7" t="s">
        <v>58</v>
      </c>
    </row>
    <row r="46" spans="1:49" ht="48" customHeight="1" x14ac:dyDescent="0.3">
      <c r="A46" s="16" t="s">
        <v>60</v>
      </c>
      <c r="B46" s="17" t="s">
        <v>23</v>
      </c>
      <c r="C46" s="17" t="s">
        <v>28</v>
      </c>
      <c r="D46" s="17" t="s">
        <v>61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8"/>
      <c r="W46" s="18"/>
      <c r="X46" s="18"/>
      <c r="Y46" s="18"/>
      <c r="Z46" s="16" t="s">
        <v>60</v>
      </c>
      <c r="AA46" s="30">
        <v>600000</v>
      </c>
      <c r="AB46" s="30">
        <v>100000</v>
      </c>
      <c r="AC46" s="30">
        <v>100000</v>
      </c>
      <c r="AD46" s="30">
        <v>100000</v>
      </c>
      <c r="AE46" s="30">
        <v>100000</v>
      </c>
      <c r="AF46" s="30">
        <v>100000</v>
      </c>
      <c r="AG46" s="30">
        <v>100000</v>
      </c>
      <c r="AH46" s="30">
        <v>100000</v>
      </c>
      <c r="AI46" s="30">
        <v>100000</v>
      </c>
      <c r="AJ46" s="30">
        <v>100000</v>
      </c>
      <c r="AK46" s="30">
        <v>100000</v>
      </c>
      <c r="AL46" s="30">
        <v>100000</v>
      </c>
      <c r="AM46" s="30">
        <v>100000</v>
      </c>
      <c r="AN46" s="30">
        <v>100000</v>
      </c>
      <c r="AO46" s="30">
        <v>369600</v>
      </c>
      <c r="AP46" s="30">
        <v>100000</v>
      </c>
      <c r="AQ46" s="30">
        <v>100000</v>
      </c>
      <c r="AR46" s="30">
        <v>100000</v>
      </c>
      <c r="AS46" s="30">
        <v>100000</v>
      </c>
      <c r="AT46" s="19">
        <v>100000</v>
      </c>
      <c r="AU46" s="19">
        <v>100000</v>
      </c>
      <c r="AV46" s="19">
        <v>100000</v>
      </c>
      <c r="AW46" s="19">
        <v>100000</v>
      </c>
    </row>
    <row r="47" spans="1:49" ht="47.45" hidden="1" customHeight="1" x14ac:dyDescent="0.3">
      <c r="A47" s="20" t="s">
        <v>39</v>
      </c>
      <c r="B47" s="21" t="s">
        <v>23</v>
      </c>
      <c r="C47" s="21" t="s">
        <v>28</v>
      </c>
      <c r="D47" s="21" t="s">
        <v>61</v>
      </c>
      <c r="E47" s="21" t="s">
        <v>40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  <c r="W47" s="22"/>
      <c r="X47" s="22"/>
      <c r="Y47" s="22"/>
      <c r="Z47" s="20" t="s">
        <v>39</v>
      </c>
      <c r="AA47" s="31">
        <v>50000</v>
      </c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>
        <v>50000</v>
      </c>
      <c r="AP47" s="31"/>
      <c r="AQ47" s="31"/>
      <c r="AR47" s="31"/>
      <c r="AS47" s="31">
        <v>50000</v>
      </c>
      <c r="AT47" s="6"/>
      <c r="AU47" s="6"/>
      <c r="AV47" s="6"/>
      <c r="AW47" s="5" t="s">
        <v>39</v>
      </c>
    </row>
    <row r="48" spans="1:49" ht="36" customHeight="1" x14ac:dyDescent="0.3">
      <c r="A48" s="16" t="s">
        <v>62</v>
      </c>
      <c r="B48" s="17" t="s">
        <v>23</v>
      </c>
      <c r="C48" s="17" t="s">
        <v>63</v>
      </c>
      <c r="D48" s="17" t="s">
        <v>26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8"/>
      <c r="W48" s="18"/>
      <c r="X48" s="18"/>
      <c r="Y48" s="18"/>
      <c r="Z48" s="16" t="s">
        <v>62</v>
      </c>
      <c r="AA48" s="30">
        <f>AA49+AA51+AA53</f>
        <v>31509726.57</v>
      </c>
      <c r="AB48" s="30">
        <f t="shared" ref="AB48:AS48" si="5">AB49+AB51+AB53</f>
        <v>1580000</v>
      </c>
      <c r="AC48" s="30">
        <f t="shared" si="5"/>
        <v>1580000</v>
      </c>
      <c r="AD48" s="30">
        <f t="shared" si="5"/>
        <v>1580000</v>
      </c>
      <c r="AE48" s="30">
        <f t="shared" si="5"/>
        <v>1580000</v>
      </c>
      <c r="AF48" s="30">
        <f t="shared" si="5"/>
        <v>1580000</v>
      </c>
      <c r="AG48" s="30">
        <f t="shared" si="5"/>
        <v>1580000</v>
      </c>
      <c r="AH48" s="30">
        <f t="shared" si="5"/>
        <v>1580000</v>
      </c>
      <c r="AI48" s="30">
        <f t="shared" si="5"/>
        <v>1580000</v>
      </c>
      <c r="AJ48" s="30">
        <f t="shared" si="5"/>
        <v>1580000</v>
      </c>
      <c r="AK48" s="30">
        <f t="shared" si="5"/>
        <v>1580000</v>
      </c>
      <c r="AL48" s="30">
        <f t="shared" si="5"/>
        <v>1580000</v>
      </c>
      <c r="AM48" s="30">
        <f t="shared" si="5"/>
        <v>1580000</v>
      </c>
      <c r="AN48" s="30">
        <f t="shared" si="5"/>
        <v>1580000</v>
      </c>
      <c r="AO48" s="30">
        <f t="shared" si="5"/>
        <v>10090443</v>
      </c>
      <c r="AP48" s="30">
        <f t="shared" si="5"/>
        <v>1580000</v>
      </c>
      <c r="AQ48" s="30">
        <f t="shared" si="5"/>
        <v>1580000</v>
      </c>
      <c r="AR48" s="30">
        <f t="shared" si="5"/>
        <v>1580000</v>
      </c>
      <c r="AS48" s="30">
        <f t="shared" si="5"/>
        <v>8685070</v>
      </c>
      <c r="AT48" s="4"/>
      <c r="AU48" s="4"/>
      <c r="AV48" s="4"/>
      <c r="AW48" s="3" t="s">
        <v>62</v>
      </c>
    </row>
    <row r="49" spans="1:49" ht="23.25" customHeight="1" x14ac:dyDescent="0.3">
      <c r="A49" s="16" t="s">
        <v>64</v>
      </c>
      <c r="B49" s="17" t="s">
        <v>23</v>
      </c>
      <c r="C49" s="17" t="s">
        <v>63</v>
      </c>
      <c r="D49" s="17" t="s">
        <v>25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8"/>
      <c r="W49" s="18"/>
      <c r="X49" s="18"/>
      <c r="Y49" s="18"/>
      <c r="Z49" s="16" t="s">
        <v>64</v>
      </c>
      <c r="AA49" s="30">
        <v>1950000</v>
      </c>
      <c r="AB49" s="30">
        <v>930000</v>
      </c>
      <c r="AC49" s="30">
        <v>930000</v>
      </c>
      <c r="AD49" s="30">
        <v>930000</v>
      </c>
      <c r="AE49" s="30">
        <v>930000</v>
      </c>
      <c r="AF49" s="30">
        <v>930000</v>
      </c>
      <c r="AG49" s="30">
        <v>930000</v>
      </c>
      <c r="AH49" s="30">
        <v>930000</v>
      </c>
      <c r="AI49" s="30">
        <v>930000</v>
      </c>
      <c r="AJ49" s="30">
        <v>930000</v>
      </c>
      <c r="AK49" s="30">
        <v>930000</v>
      </c>
      <c r="AL49" s="30">
        <v>930000</v>
      </c>
      <c r="AM49" s="30">
        <v>930000</v>
      </c>
      <c r="AN49" s="30">
        <v>930000</v>
      </c>
      <c r="AO49" s="30">
        <v>2100000</v>
      </c>
      <c r="AP49" s="30">
        <v>930000</v>
      </c>
      <c r="AQ49" s="30">
        <v>930000</v>
      </c>
      <c r="AR49" s="30">
        <v>930000</v>
      </c>
      <c r="AS49" s="30">
        <v>2100000</v>
      </c>
      <c r="AT49" s="4"/>
      <c r="AU49" s="4"/>
      <c r="AV49" s="4"/>
      <c r="AW49" s="3" t="s">
        <v>64</v>
      </c>
    </row>
    <row r="50" spans="1:49" ht="47.45" hidden="1" customHeight="1" x14ac:dyDescent="0.3">
      <c r="A50" s="20" t="s">
        <v>39</v>
      </c>
      <c r="B50" s="21" t="s">
        <v>23</v>
      </c>
      <c r="C50" s="21" t="s">
        <v>63</v>
      </c>
      <c r="D50" s="21" t="s">
        <v>25</v>
      </c>
      <c r="E50" s="21" t="s">
        <v>40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2"/>
      <c r="W50" s="22"/>
      <c r="X50" s="22"/>
      <c r="Y50" s="22"/>
      <c r="Z50" s="20" t="s">
        <v>39</v>
      </c>
      <c r="AA50" s="31">
        <v>550000</v>
      </c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>
        <v>830000</v>
      </c>
      <c r="AP50" s="31"/>
      <c r="AQ50" s="31"/>
      <c r="AR50" s="31"/>
      <c r="AS50" s="31">
        <v>830000</v>
      </c>
      <c r="AT50" s="6"/>
      <c r="AU50" s="6"/>
      <c r="AV50" s="6"/>
      <c r="AW50" s="5" t="s">
        <v>39</v>
      </c>
    </row>
    <row r="51" spans="1:49" ht="23.25" customHeight="1" x14ac:dyDescent="0.3">
      <c r="A51" s="16" t="s">
        <v>65</v>
      </c>
      <c r="B51" s="17" t="s">
        <v>23</v>
      </c>
      <c r="C51" s="17" t="s">
        <v>63</v>
      </c>
      <c r="D51" s="17" t="s">
        <v>44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8"/>
      <c r="W51" s="18"/>
      <c r="X51" s="18"/>
      <c r="Y51" s="18"/>
      <c r="Z51" s="16" t="s">
        <v>65</v>
      </c>
      <c r="AA51" s="30">
        <v>1275000</v>
      </c>
      <c r="AB51" s="30">
        <v>650000</v>
      </c>
      <c r="AC51" s="30">
        <v>650000</v>
      </c>
      <c r="AD51" s="30">
        <v>650000</v>
      </c>
      <c r="AE51" s="30">
        <v>650000</v>
      </c>
      <c r="AF51" s="30">
        <v>650000</v>
      </c>
      <c r="AG51" s="30">
        <v>650000</v>
      </c>
      <c r="AH51" s="30">
        <v>650000</v>
      </c>
      <c r="AI51" s="30">
        <v>650000</v>
      </c>
      <c r="AJ51" s="30">
        <v>650000</v>
      </c>
      <c r="AK51" s="30">
        <v>650000</v>
      </c>
      <c r="AL51" s="30">
        <v>650000</v>
      </c>
      <c r="AM51" s="30">
        <v>650000</v>
      </c>
      <c r="AN51" s="30">
        <v>650000</v>
      </c>
      <c r="AO51" s="30">
        <v>1040000</v>
      </c>
      <c r="AP51" s="30">
        <v>650000</v>
      </c>
      <c r="AQ51" s="30">
        <v>650000</v>
      </c>
      <c r="AR51" s="30">
        <v>650000</v>
      </c>
      <c r="AS51" s="30">
        <v>1100000</v>
      </c>
      <c r="AT51" s="4"/>
      <c r="AU51" s="4"/>
      <c r="AV51" s="4"/>
      <c r="AW51" s="3" t="s">
        <v>65</v>
      </c>
    </row>
    <row r="52" spans="1:49" ht="47.45" hidden="1" customHeight="1" x14ac:dyDescent="0.3">
      <c r="A52" s="20" t="s">
        <v>39</v>
      </c>
      <c r="B52" s="21" t="s">
        <v>23</v>
      </c>
      <c r="C52" s="21" t="s">
        <v>63</v>
      </c>
      <c r="D52" s="21" t="s">
        <v>44</v>
      </c>
      <c r="E52" s="21" t="s">
        <v>40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2"/>
      <c r="Y52" s="22"/>
      <c r="Z52" s="20" t="s">
        <v>39</v>
      </c>
      <c r="AA52" s="31">
        <v>190000</v>
      </c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>
        <v>560000</v>
      </c>
      <c r="AP52" s="31"/>
      <c r="AQ52" s="31"/>
      <c r="AR52" s="31"/>
      <c r="AS52" s="31">
        <v>560000</v>
      </c>
      <c r="AT52" s="6"/>
      <c r="AU52" s="6"/>
      <c r="AV52" s="6"/>
      <c r="AW52" s="5" t="s">
        <v>39</v>
      </c>
    </row>
    <row r="53" spans="1:49" ht="21.75" customHeight="1" x14ac:dyDescent="0.3">
      <c r="A53" s="16" t="s">
        <v>66</v>
      </c>
      <c r="B53" s="17" t="s">
        <v>23</v>
      </c>
      <c r="C53" s="17" t="s">
        <v>63</v>
      </c>
      <c r="D53" s="17" t="s">
        <v>46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8"/>
      <c r="W53" s="18"/>
      <c r="X53" s="18"/>
      <c r="Y53" s="18"/>
      <c r="Z53" s="16" t="s">
        <v>66</v>
      </c>
      <c r="AA53" s="30">
        <v>28284726.57</v>
      </c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>
        <v>6950443</v>
      </c>
      <c r="AP53" s="30"/>
      <c r="AQ53" s="30"/>
      <c r="AR53" s="30"/>
      <c r="AS53" s="30">
        <v>5485070</v>
      </c>
      <c r="AT53" s="4"/>
      <c r="AU53" s="4"/>
      <c r="AV53" s="4"/>
      <c r="AW53" s="3" t="s">
        <v>66</v>
      </c>
    </row>
    <row r="54" spans="1:49" ht="47.45" hidden="1" customHeight="1" x14ac:dyDescent="0.3">
      <c r="A54" s="20" t="s">
        <v>67</v>
      </c>
      <c r="B54" s="21" t="s">
        <v>23</v>
      </c>
      <c r="C54" s="21" t="s">
        <v>63</v>
      </c>
      <c r="D54" s="21" t="s">
        <v>46</v>
      </c>
      <c r="E54" s="21" t="s">
        <v>68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2"/>
      <c r="W54" s="22"/>
      <c r="X54" s="22"/>
      <c r="Y54" s="22"/>
      <c r="Z54" s="20" t="s">
        <v>67</v>
      </c>
      <c r="AA54" s="31">
        <v>1230000</v>
      </c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>
        <v>1350000</v>
      </c>
      <c r="AP54" s="31"/>
      <c r="AQ54" s="31"/>
      <c r="AR54" s="31"/>
      <c r="AS54" s="31">
        <v>1350000</v>
      </c>
      <c r="AT54" s="6"/>
      <c r="AU54" s="6"/>
      <c r="AV54" s="6"/>
      <c r="AW54" s="5" t="s">
        <v>67</v>
      </c>
    </row>
    <row r="55" spans="1:49" ht="47.45" hidden="1" customHeight="1" x14ac:dyDescent="0.3">
      <c r="A55" s="20" t="s">
        <v>69</v>
      </c>
      <c r="B55" s="21" t="s">
        <v>23</v>
      </c>
      <c r="C55" s="21" t="s">
        <v>63</v>
      </c>
      <c r="D55" s="21" t="s">
        <v>46</v>
      </c>
      <c r="E55" s="21" t="s">
        <v>70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2"/>
      <c r="W55" s="22"/>
      <c r="X55" s="22"/>
      <c r="Y55" s="22"/>
      <c r="Z55" s="20" t="s">
        <v>69</v>
      </c>
      <c r="AA55" s="31">
        <v>1290000</v>
      </c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>
        <v>1335900</v>
      </c>
      <c r="AP55" s="31"/>
      <c r="AQ55" s="31"/>
      <c r="AR55" s="31"/>
      <c r="AS55" s="31">
        <v>1427900</v>
      </c>
      <c r="AT55" s="6"/>
      <c r="AU55" s="6"/>
      <c r="AV55" s="6"/>
      <c r="AW55" s="5" t="s">
        <v>69</v>
      </c>
    </row>
    <row r="56" spans="1:49" ht="47.45" hidden="1" customHeight="1" x14ac:dyDescent="0.3">
      <c r="A56" s="20" t="s">
        <v>71</v>
      </c>
      <c r="B56" s="21" t="s">
        <v>23</v>
      </c>
      <c r="C56" s="21" t="s">
        <v>63</v>
      </c>
      <c r="D56" s="21" t="s">
        <v>46</v>
      </c>
      <c r="E56" s="21" t="s">
        <v>72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2"/>
      <c r="W56" s="22"/>
      <c r="X56" s="22"/>
      <c r="Y56" s="22"/>
      <c r="Z56" s="20" t="s">
        <v>71</v>
      </c>
      <c r="AA56" s="31">
        <v>80000</v>
      </c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>
        <v>80000</v>
      </c>
      <c r="AP56" s="31"/>
      <c r="AQ56" s="31"/>
      <c r="AR56" s="31"/>
      <c r="AS56" s="31">
        <v>80000</v>
      </c>
      <c r="AT56" s="6"/>
      <c r="AU56" s="6"/>
      <c r="AV56" s="6"/>
      <c r="AW56" s="5" t="s">
        <v>71</v>
      </c>
    </row>
    <row r="57" spans="1:49" ht="40.5" customHeight="1" x14ac:dyDescent="0.3">
      <c r="A57" s="16" t="s">
        <v>73</v>
      </c>
      <c r="B57" s="17" t="s">
        <v>23</v>
      </c>
      <c r="C57" s="17" t="s">
        <v>74</v>
      </c>
      <c r="D57" s="17" t="s">
        <v>26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8"/>
      <c r="W57" s="18"/>
      <c r="X57" s="18"/>
      <c r="Y57" s="18"/>
      <c r="Z57" s="16" t="s">
        <v>73</v>
      </c>
      <c r="AA57" s="30">
        <f>AA58</f>
        <v>27307300</v>
      </c>
      <c r="AB57" s="30">
        <f t="shared" ref="AB57:AS57" si="6">AB58</f>
        <v>0</v>
      </c>
      <c r="AC57" s="30">
        <f t="shared" si="6"/>
        <v>0</v>
      </c>
      <c r="AD57" s="30">
        <f t="shared" si="6"/>
        <v>0</v>
      </c>
      <c r="AE57" s="30">
        <f t="shared" si="6"/>
        <v>0</v>
      </c>
      <c r="AF57" s="30">
        <f t="shared" si="6"/>
        <v>0</v>
      </c>
      <c r="AG57" s="30">
        <f t="shared" si="6"/>
        <v>0</v>
      </c>
      <c r="AH57" s="30">
        <f t="shared" si="6"/>
        <v>0</v>
      </c>
      <c r="AI57" s="30">
        <f t="shared" si="6"/>
        <v>0</v>
      </c>
      <c r="AJ57" s="30">
        <f t="shared" si="6"/>
        <v>0</v>
      </c>
      <c r="AK57" s="30">
        <f t="shared" si="6"/>
        <v>0</v>
      </c>
      <c r="AL57" s="30">
        <f t="shared" si="6"/>
        <v>0</v>
      </c>
      <c r="AM57" s="30">
        <f t="shared" si="6"/>
        <v>0</v>
      </c>
      <c r="AN57" s="30">
        <f t="shared" si="6"/>
        <v>0</v>
      </c>
      <c r="AO57" s="30">
        <f t="shared" si="6"/>
        <v>19899000</v>
      </c>
      <c r="AP57" s="30">
        <f t="shared" si="6"/>
        <v>0</v>
      </c>
      <c r="AQ57" s="30">
        <f t="shared" si="6"/>
        <v>0</v>
      </c>
      <c r="AR57" s="30">
        <f t="shared" si="6"/>
        <v>0</v>
      </c>
      <c r="AS57" s="30">
        <f t="shared" si="6"/>
        <v>18398820</v>
      </c>
      <c r="AT57" s="4"/>
      <c r="AU57" s="4"/>
      <c r="AV57" s="4"/>
      <c r="AW57" s="3" t="s">
        <v>73</v>
      </c>
    </row>
    <row r="58" spans="1:49" ht="20.25" customHeight="1" x14ac:dyDescent="0.3">
      <c r="A58" s="16" t="s">
        <v>75</v>
      </c>
      <c r="B58" s="17" t="s">
        <v>23</v>
      </c>
      <c r="C58" s="17" t="s">
        <v>74</v>
      </c>
      <c r="D58" s="17" t="s">
        <v>25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"/>
      <c r="W58" s="18"/>
      <c r="X58" s="18"/>
      <c r="Y58" s="18"/>
      <c r="Z58" s="16" t="s">
        <v>75</v>
      </c>
      <c r="AA58" s="30">
        <v>27307300</v>
      </c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>
        <v>19899000</v>
      </c>
      <c r="AP58" s="30"/>
      <c r="AQ58" s="30"/>
      <c r="AR58" s="30"/>
      <c r="AS58" s="30">
        <v>18398820</v>
      </c>
      <c r="AT58" s="4"/>
      <c r="AU58" s="4"/>
      <c r="AV58" s="4"/>
      <c r="AW58" s="3" t="s">
        <v>75</v>
      </c>
    </row>
    <row r="59" spans="1:49" ht="47.45" hidden="1" customHeight="1" x14ac:dyDescent="0.3">
      <c r="A59" s="20" t="s">
        <v>76</v>
      </c>
      <c r="B59" s="21" t="s">
        <v>23</v>
      </c>
      <c r="C59" s="21" t="s">
        <v>74</v>
      </c>
      <c r="D59" s="21" t="s">
        <v>25</v>
      </c>
      <c r="E59" s="21" t="s">
        <v>77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0" t="s">
        <v>76</v>
      </c>
      <c r="AA59" s="31">
        <v>786041</v>
      </c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>
        <v>513580</v>
      </c>
      <c r="AP59" s="31"/>
      <c r="AQ59" s="31"/>
      <c r="AR59" s="31"/>
      <c r="AS59" s="31">
        <v>513580</v>
      </c>
      <c r="AT59" s="6"/>
      <c r="AU59" s="6"/>
      <c r="AV59" s="6"/>
      <c r="AW59" s="5" t="s">
        <v>76</v>
      </c>
    </row>
    <row r="60" spans="1:49" ht="63.4" hidden="1" customHeight="1" x14ac:dyDescent="0.3">
      <c r="A60" s="20" t="s">
        <v>78</v>
      </c>
      <c r="B60" s="21" t="s">
        <v>23</v>
      </c>
      <c r="C60" s="21" t="s">
        <v>74</v>
      </c>
      <c r="D60" s="21" t="s">
        <v>25</v>
      </c>
      <c r="E60" s="21" t="s">
        <v>79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0" t="s">
        <v>78</v>
      </c>
      <c r="AA60" s="31">
        <v>312480</v>
      </c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>
        <v>187488</v>
      </c>
      <c r="AP60" s="31"/>
      <c r="AQ60" s="31"/>
      <c r="AR60" s="31"/>
      <c r="AS60" s="31">
        <v>187488</v>
      </c>
      <c r="AT60" s="6"/>
      <c r="AU60" s="6"/>
      <c r="AV60" s="6"/>
      <c r="AW60" s="5" t="s">
        <v>78</v>
      </c>
    </row>
    <row r="61" spans="1:49" ht="47.45" hidden="1" customHeight="1" x14ac:dyDescent="0.3">
      <c r="A61" s="20" t="s">
        <v>76</v>
      </c>
      <c r="B61" s="21" t="s">
        <v>23</v>
      </c>
      <c r="C61" s="21" t="s">
        <v>74</v>
      </c>
      <c r="D61" s="21" t="s">
        <v>25</v>
      </c>
      <c r="E61" s="21" t="s">
        <v>80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2"/>
      <c r="Y61" s="22"/>
      <c r="Z61" s="20" t="s">
        <v>76</v>
      </c>
      <c r="AA61" s="31">
        <v>4640309</v>
      </c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>
        <v>4683653</v>
      </c>
      <c r="AP61" s="31"/>
      <c r="AQ61" s="31"/>
      <c r="AR61" s="31"/>
      <c r="AS61" s="31">
        <v>4683653</v>
      </c>
      <c r="AT61" s="6"/>
      <c r="AU61" s="6"/>
      <c r="AV61" s="6"/>
      <c r="AW61" s="5" t="s">
        <v>76</v>
      </c>
    </row>
    <row r="62" spans="1:49" ht="63.4" hidden="1" customHeight="1" x14ac:dyDescent="0.3">
      <c r="A62" s="20" t="s">
        <v>81</v>
      </c>
      <c r="B62" s="21" t="s">
        <v>23</v>
      </c>
      <c r="C62" s="21" t="s">
        <v>74</v>
      </c>
      <c r="D62" s="21" t="s">
        <v>25</v>
      </c>
      <c r="E62" s="21" t="s">
        <v>82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0" t="s">
        <v>81</v>
      </c>
      <c r="AA62" s="31">
        <v>2577960</v>
      </c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>
        <v>2349912</v>
      </c>
      <c r="AP62" s="31"/>
      <c r="AQ62" s="31"/>
      <c r="AR62" s="31"/>
      <c r="AS62" s="31">
        <v>2349912</v>
      </c>
      <c r="AT62" s="6"/>
      <c r="AU62" s="6"/>
      <c r="AV62" s="6"/>
      <c r="AW62" s="5" t="s">
        <v>81</v>
      </c>
    </row>
    <row r="63" spans="1:49" ht="8.25" hidden="1" customHeight="1" x14ac:dyDescent="0.3">
      <c r="A63" s="20" t="s">
        <v>83</v>
      </c>
      <c r="B63" s="21" t="s">
        <v>23</v>
      </c>
      <c r="C63" s="21" t="s">
        <v>74</v>
      </c>
      <c r="D63" s="21" t="s">
        <v>25</v>
      </c>
      <c r="E63" s="21" t="s">
        <v>84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0" t="s">
        <v>83</v>
      </c>
      <c r="AA63" s="31">
        <v>100059</v>
      </c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6"/>
      <c r="AU63" s="6"/>
      <c r="AV63" s="6"/>
      <c r="AW63" s="5" t="s">
        <v>83</v>
      </c>
    </row>
    <row r="64" spans="1:49" ht="21.75" customHeight="1" x14ac:dyDescent="0.3">
      <c r="A64" s="16" t="s">
        <v>85</v>
      </c>
      <c r="B64" s="17" t="s">
        <v>23</v>
      </c>
      <c r="C64" s="17" t="s">
        <v>86</v>
      </c>
      <c r="D64" s="17" t="s">
        <v>26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8"/>
      <c r="W64" s="18"/>
      <c r="X64" s="18"/>
      <c r="Y64" s="18"/>
      <c r="Z64" s="16" t="s">
        <v>85</v>
      </c>
      <c r="AA64" s="30">
        <f>AA65+AA67</f>
        <v>1280000</v>
      </c>
      <c r="AB64" s="30">
        <f t="shared" ref="AB64:AS64" si="7">AB65+AB67</f>
        <v>1100000</v>
      </c>
      <c r="AC64" s="30">
        <f t="shared" si="7"/>
        <v>1100000</v>
      </c>
      <c r="AD64" s="30">
        <f t="shared" si="7"/>
        <v>1100000</v>
      </c>
      <c r="AE64" s="30">
        <f t="shared" si="7"/>
        <v>1100000</v>
      </c>
      <c r="AF64" s="30">
        <f t="shared" si="7"/>
        <v>1100000</v>
      </c>
      <c r="AG64" s="30">
        <f t="shared" si="7"/>
        <v>1100000</v>
      </c>
      <c r="AH64" s="30">
        <f t="shared" si="7"/>
        <v>1100000</v>
      </c>
      <c r="AI64" s="30">
        <f t="shared" si="7"/>
        <v>1100000</v>
      </c>
      <c r="AJ64" s="30">
        <f t="shared" si="7"/>
        <v>1100000</v>
      </c>
      <c r="AK64" s="30">
        <f t="shared" si="7"/>
        <v>1100000</v>
      </c>
      <c r="AL64" s="30">
        <f t="shared" si="7"/>
        <v>1100000</v>
      </c>
      <c r="AM64" s="30">
        <f t="shared" si="7"/>
        <v>1100000</v>
      </c>
      <c r="AN64" s="30">
        <f t="shared" si="7"/>
        <v>1100000</v>
      </c>
      <c r="AO64" s="30">
        <f t="shared" si="7"/>
        <v>1160000</v>
      </c>
      <c r="AP64" s="30">
        <f t="shared" si="7"/>
        <v>1100000</v>
      </c>
      <c r="AQ64" s="30">
        <f t="shared" si="7"/>
        <v>1100000</v>
      </c>
      <c r="AR64" s="30">
        <f t="shared" si="7"/>
        <v>1100000</v>
      </c>
      <c r="AS64" s="30">
        <f t="shared" si="7"/>
        <v>1180000</v>
      </c>
      <c r="AT64" s="4"/>
      <c r="AU64" s="4"/>
      <c r="AV64" s="4"/>
      <c r="AW64" s="3" t="s">
        <v>85</v>
      </c>
    </row>
    <row r="65" spans="1:49" ht="23.25" customHeight="1" x14ac:dyDescent="0.3">
      <c r="A65" s="16" t="s">
        <v>87</v>
      </c>
      <c r="B65" s="17" t="s">
        <v>23</v>
      </c>
      <c r="C65" s="17" t="s">
        <v>86</v>
      </c>
      <c r="D65" s="17" t="s">
        <v>25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8"/>
      <c r="W65" s="18"/>
      <c r="X65" s="18"/>
      <c r="Y65" s="18"/>
      <c r="Z65" s="16" t="s">
        <v>87</v>
      </c>
      <c r="AA65" s="30">
        <v>980000</v>
      </c>
      <c r="AB65" s="30">
        <v>800000</v>
      </c>
      <c r="AC65" s="30">
        <v>800000</v>
      </c>
      <c r="AD65" s="30">
        <v>800000</v>
      </c>
      <c r="AE65" s="30">
        <v>800000</v>
      </c>
      <c r="AF65" s="30">
        <v>800000</v>
      </c>
      <c r="AG65" s="30">
        <v>800000</v>
      </c>
      <c r="AH65" s="30">
        <v>800000</v>
      </c>
      <c r="AI65" s="30">
        <v>800000</v>
      </c>
      <c r="AJ65" s="30">
        <v>800000</v>
      </c>
      <c r="AK65" s="30">
        <v>800000</v>
      </c>
      <c r="AL65" s="30">
        <v>800000</v>
      </c>
      <c r="AM65" s="30">
        <v>800000</v>
      </c>
      <c r="AN65" s="30">
        <v>800000</v>
      </c>
      <c r="AO65" s="30">
        <v>940000</v>
      </c>
      <c r="AP65" s="30">
        <v>800000</v>
      </c>
      <c r="AQ65" s="30">
        <v>800000</v>
      </c>
      <c r="AR65" s="30">
        <v>800000</v>
      </c>
      <c r="AS65" s="30">
        <v>960000</v>
      </c>
      <c r="AT65" s="4"/>
      <c r="AU65" s="4"/>
      <c r="AV65" s="4"/>
      <c r="AW65" s="3" t="s">
        <v>87</v>
      </c>
    </row>
    <row r="66" spans="1:49" ht="47.45" hidden="1" customHeight="1" x14ac:dyDescent="0.3">
      <c r="A66" s="20" t="s">
        <v>88</v>
      </c>
      <c r="B66" s="21" t="s">
        <v>23</v>
      </c>
      <c r="C66" s="21" t="s">
        <v>86</v>
      </c>
      <c r="D66" s="21" t="s">
        <v>25</v>
      </c>
      <c r="E66" s="21" t="s">
        <v>89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2"/>
      <c r="W66" s="22"/>
      <c r="X66" s="22"/>
      <c r="Y66" s="22"/>
      <c r="Z66" s="20" t="s">
        <v>88</v>
      </c>
      <c r="AA66" s="31">
        <v>750000</v>
      </c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>
        <v>750000</v>
      </c>
      <c r="AP66" s="31"/>
      <c r="AQ66" s="31"/>
      <c r="AR66" s="31"/>
      <c r="AS66" s="31">
        <v>750000</v>
      </c>
      <c r="AT66" s="6"/>
      <c r="AU66" s="6"/>
      <c r="AV66" s="6"/>
      <c r="AW66" s="5" t="s">
        <v>88</v>
      </c>
    </row>
    <row r="67" spans="1:49" ht="40.5" customHeight="1" x14ac:dyDescent="0.3">
      <c r="A67" s="16" t="s">
        <v>90</v>
      </c>
      <c r="B67" s="17" t="s">
        <v>23</v>
      </c>
      <c r="C67" s="17" t="s">
        <v>86</v>
      </c>
      <c r="D67" s="17" t="s">
        <v>46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8"/>
      <c r="W67" s="18"/>
      <c r="X67" s="18"/>
      <c r="Y67" s="18"/>
      <c r="Z67" s="16" t="s">
        <v>90</v>
      </c>
      <c r="AA67" s="30">
        <v>300000</v>
      </c>
      <c r="AB67" s="30">
        <v>300000</v>
      </c>
      <c r="AC67" s="30">
        <v>300000</v>
      </c>
      <c r="AD67" s="30">
        <v>300000</v>
      </c>
      <c r="AE67" s="30">
        <v>300000</v>
      </c>
      <c r="AF67" s="30">
        <v>300000</v>
      </c>
      <c r="AG67" s="30">
        <v>300000</v>
      </c>
      <c r="AH67" s="30">
        <v>300000</v>
      </c>
      <c r="AI67" s="30">
        <v>300000</v>
      </c>
      <c r="AJ67" s="30">
        <v>300000</v>
      </c>
      <c r="AK67" s="30">
        <v>300000</v>
      </c>
      <c r="AL67" s="30">
        <v>300000</v>
      </c>
      <c r="AM67" s="30">
        <v>300000</v>
      </c>
      <c r="AN67" s="30">
        <v>300000</v>
      </c>
      <c r="AO67" s="30">
        <v>220000</v>
      </c>
      <c r="AP67" s="30">
        <v>300000</v>
      </c>
      <c r="AQ67" s="30">
        <v>300000</v>
      </c>
      <c r="AR67" s="30">
        <v>300000</v>
      </c>
      <c r="AS67" s="30">
        <v>220000</v>
      </c>
      <c r="AT67" s="4"/>
      <c r="AU67" s="4"/>
      <c r="AV67" s="4"/>
      <c r="AW67" s="3" t="s">
        <v>90</v>
      </c>
    </row>
    <row r="68" spans="1:49" ht="63.4" hidden="1" customHeight="1" x14ac:dyDescent="0.3">
      <c r="A68" s="20" t="s">
        <v>91</v>
      </c>
      <c r="B68" s="21" t="s">
        <v>23</v>
      </c>
      <c r="C68" s="21" t="s">
        <v>86</v>
      </c>
      <c r="D68" s="21" t="s">
        <v>46</v>
      </c>
      <c r="E68" s="21" t="s">
        <v>92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2"/>
      <c r="W68" s="22"/>
      <c r="X68" s="22"/>
      <c r="Y68" s="22"/>
      <c r="Z68" s="20" t="s">
        <v>91</v>
      </c>
      <c r="AA68" s="31">
        <v>170000</v>
      </c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>
        <v>170000</v>
      </c>
      <c r="AP68" s="31"/>
      <c r="AQ68" s="31"/>
      <c r="AR68" s="31"/>
      <c r="AS68" s="31">
        <v>170000</v>
      </c>
      <c r="AT68" s="6"/>
      <c r="AU68" s="6"/>
      <c r="AV68" s="6"/>
      <c r="AW68" s="5" t="s">
        <v>91</v>
      </c>
    </row>
    <row r="69" spans="1:49" ht="56.25" hidden="1" x14ac:dyDescent="0.3">
      <c r="A69" s="24" t="s">
        <v>102</v>
      </c>
      <c r="B69" s="21"/>
      <c r="C69" s="25" t="s">
        <v>38</v>
      </c>
      <c r="D69" s="25" t="s">
        <v>26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6"/>
      <c r="W69" s="26"/>
      <c r="X69" s="26"/>
      <c r="Y69" s="26"/>
      <c r="Z69" s="24"/>
      <c r="AA69" s="32">
        <f>AA70</f>
        <v>0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6"/>
      <c r="AU69" s="6"/>
      <c r="AV69" s="6"/>
      <c r="AW69" s="5"/>
    </row>
    <row r="70" spans="1:49" ht="66" hidden="1" customHeight="1" x14ac:dyDescent="0.3">
      <c r="A70" s="24" t="s">
        <v>103</v>
      </c>
      <c r="B70" s="21"/>
      <c r="C70" s="25" t="s">
        <v>38</v>
      </c>
      <c r="D70" s="25" t="s">
        <v>25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6"/>
      <c r="W70" s="26"/>
      <c r="X70" s="26"/>
      <c r="Y70" s="26"/>
      <c r="Z70" s="24"/>
      <c r="AA70" s="32">
        <v>0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6"/>
      <c r="AU70" s="6"/>
      <c r="AV70" s="6"/>
      <c r="AW70" s="5"/>
    </row>
    <row r="71" spans="1:49" ht="124.5" customHeight="1" x14ac:dyDescent="0.3">
      <c r="A71" s="35" t="s">
        <v>115</v>
      </c>
      <c r="B71" s="17" t="s">
        <v>94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8"/>
      <c r="W71" s="18"/>
      <c r="X71" s="18"/>
      <c r="Y71" s="18"/>
      <c r="Z71" s="16" t="s">
        <v>93</v>
      </c>
      <c r="AA71" s="30">
        <f>AA72</f>
        <v>28600</v>
      </c>
      <c r="AB71" s="30">
        <f t="shared" ref="AB71:AS72" si="8">AB72</f>
        <v>325520</v>
      </c>
      <c r="AC71" s="30">
        <f t="shared" si="8"/>
        <v>325520</v>
      </c>
      <c r="AD71" s="30">
        <f t="shared" si="8"/>
        <v>325520</v>
      </c>
      <c r="AE71" s="30">
        <f t="shared" si="8"/>
        <v>325520</v>
      </c>
      <c r="AF71" s="30">
        <f t="shared" si="8"/>
        <v>325520</v>
      </c>
      <c r="AG71" s="30">
        <f t="shared" si="8"/>
        <v>325520</v>
      </c>
      <c r="AH71" s="30">
        <f t="shared" si="8"/>
        <v>325520</v>
      </c>
      <c r="AI71" s="30">
        <f t="shared" si="8"/>
        <v>325520</v>
      </c>
      <c r="AJ71" s="30">
        <f t="shared" si="8"/>
        <v>325520</v>
      </c>
      <c r="AK71" s="30">
        <f t="shared" si="8"/>
        <v>325520</v>
      </c>
      <c r="AL71" s="30">
        <f t="shared" si="8"/>
        <v>325520</v>
      </c>
      <c r="AM71" s="30">
        <f t="shared" si="8"/>
        <v>325520</v>
      </c>
      <c r="AN71" s="30">
        <f t="shared" si="8"/>
        <v>325520</v>
      </c>
      <c r="AO71" s="30">
        <f t="shared" si="8"/>
        <v>0</v>
      </c>
      <c r="AP71" s="30">
        <f t="shared" si="8"/>
        <v>0</v>
      </c>
      <c r="AQ71" s="30">
        <f t="shared" si="8"/>
        <v>0</v>
      </c>
      <c r="AR71" s="30">
        <f t="shared" si="8"/>
        <v>0</v>
      </c>
      <c r="AS71" s="30">
        <f t="shared" si="8"/>
        <v>0</v>
      </c>
      <c r="AT71" s="4"/>
      <c r="AU71" s="4"/>
      <c r="AV71" s="4"/>
      <c r="AW71" s="3" t="s">
        <v>93</v>
      </c>
    </row>
    <row r="72" spans="1:49" ht="39.75" customHeight="1" x14ac:dyDescent="0.3">
      <c r="A72" s="16" t="s">
        <v>24</v>
      </c>
      <c r="B72" s="17" t="s">
        <v>94</v>
      </c>
      <c r="C72" s="17" t="s">
        <v>25</v>
      </c>
      <c r="D72" s="17" t="s">
        <v>26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8"/>
      <c r="W72" s="18"/>
      <c r="X72" s="18"/>
      <c r="Y72" s="18"/>
      <c r="Z72" s="16" t="s">
        <v>24</v>
      </c>
      <c r="AA72" s="30">
        <f>AA73</f>
        <v>28600</v>
      </c>
      <c r="AB72" s="30">
        <f t="shared" si="8"/>
        <v>325520</v>
      </c>
      <c r="AC72" s="30">
        <f t="shared" si="8"/>
        <v>325520</v>
      </c>
      <c r="AD72" s="30">
        <f t="shared" si="8"/>
        <v>325520</v>
      </c>
      <c r="AE72" s="30">
        <f t="shared" si="8"/>
        <v>325520</v>
      </c>
      <c r="AF72" s="30">
        <f t="shared" si="8"/>
        <v>325520</v>
      </c>
      <c r="AG72" s="30">
        <f t="shared" si="8"/>
        <v>325520</v>
      </c>
      <c r="AH72" s="30">
        <f t="shared" si="8"/>
        <v>325520</v>
      </c>
      <c r="AI72" s="30">
        <f t="shared" si="8"/>
        <v>325520</v>
      </c>
      <c r="AJ72" s="30">
        <f t="shared" si="8"/>
        <v>325520</v>
      </c>
      <c r="AK72" s="30">
        <f t="shared" si="8"/>
        <v>325520</v>
      </c>
      <c r="AL72" s="30">
        <f t="shared" si="8"/>
        <v>325520</v>
      </c>
      <c r="AM72" s="30">
        <f t="shared" si="8"/>
        <v>325520</v>
      </c>
      <c r="AN72" s="30">
        <f t="shared" si="8"/>
        <v>325520</v>
      </c>
      <c r="AO72" s="30">
        <f t="shared" si="8"/>
        <v>0</v>
      </c>
      <c r="AP72" s="30">
        <f t="shared" si="8"/>
        <v>0</v>
      </c>
      <c r="AQ72" s="30">
        <f t="shared" si="8"/>
        <v>0</v>
      </c>
      <c r="AR72" s="30">
        <f t="shared" si="8"/>
        <v>0</v>
      </c>
      <c r="AS72" s="30">
        <f t="shared" si="8"/>
        <v>0</v>
      </c>
      <c r="AT72" s="4"/>
      <c r="AU72" s="4"/>
      <c r="AV72" s="4"/>
      <c r="AW72" s="3" t="s">
        <v>24</v>
      </c>
    </row>
    <row r="73" spans="1:49" ht="111" customHeight="1" x14ac:dyDescent="0.3">
      <c r="A73" s="16" t="s">
        <v>95</v>
      </c>
      <c r="B73" s="17" t="s">
        <v>94</v>
      </c>
      <c r="C73" s="17" t="s">
        <v>25</v>
      </c>
      <c r="D73" s="17" t="s">
        <v>46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8"/>
      <c r="W73" s="18"/>
      <c r="X73" s="18"/>
      <c r="Y73" s="18"/>
      <c r="Z73" s="16" t="s">
        <v>95</v>
      </c>
      <c r="AA73" s="30">
        <v>28600</v>
      </c>
      <c r="AB73" s="30">
        <v>325520</v>
      </c>
      <c r="AC73" s="30">
        <v>325520</v>
      </c>
      <c r="AD73" s="30">
        <v>325520</v>
      </c>
      <c r="AE73" s="30">
        <v>325520</v>
      </c>
      <c r="AF73" s="30">
        <v>325520</v>
      </c>
      <c r="AG73" s="30">
        <v>325520</v>
      </c>
      <c r="AH73" s="30">
        <v>325520</v>
      </c>
      <c r="AI73" s="30">
        <v>325520</v>
      </c>
      <c r="AJ73" s="30">
        <v>325520</v>
      </c>
      <c r="AK73" s="30">
        <v>325520</v>
      </c>
      <c r="AL73" s="30">
        <v>325520</v>
      </c>
      <c r="AM73" s="30">
        <v>325520</v>
      </c>
      <c r="AN73" s="30">
        <v>325520</v>
      </c>
      <c r="AO73" s="30"/>
      <c r="AP73" s="30"/>
      <c r="AQ73" s="30"/>
      <c r="AR73" s="30"/>
      <c r="AS73" s="30"/>
      <c r="AT73" s="4"/>
      <c r="AU73" s="4"/>
      <c r="AV73" s="4"/>
      <c r="AW73" s="3" t="s">
        <v>95</v>
      </c>
    </row>
    <row r="74" spans="1:49" ht="47.45" hidden="1" customHeight="1" x14ac:dyDescent="0.3">
      <c r="A74" s="20" t="s">
        <v>31</v>
      </c>
      <c r="B74" s="21" t="s">
        <v>94</v>
      </c>
      <c r="C74" s="21" t="s">
        <v>25</v>
      </c>
      <c r="D74" s="21" t="s">
        <v>46</v>
      </c>
      <c r="E74" s="21" t="s">
        <v>32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2"/>
      <c r="W74" s="22"/>
      <c r="X74" s="22"/>
      <c r="Y74" s="22"/>
      <c r="Z74" s="20" t="s">
        <v>31</v>
      </c>
      <c r="AA74" s="31">
        <v>312000</v>
      </c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>
        <v>312000</v>
      </c>
      <c r="AP74" s="31"/>
      <c r="AQ74" s="31"/>
      <c r="AR74" s="31"/>
      <c r="AS74" s="31">
        <v>312000</v>
      </c>
      <c r="AT74" s="6"/>
      <c r="AU74" s="6"/>
      <c r="AV74" s="6"/>
      <c r="AW74" s="5" t="s">
        <v>31</v>
      </c>
    </row>
    <row r="75" spans="1:49" ht="79.150000000000006" hidden="1" customHeight="1" x14ac:dyDescent="0.3">
      <c r="A75" s="20" t="s">
        <v>96</v>
      </c>
      <c r="B75" s="21" t="s">
        <v>94</v>
      </c>
      <c r="C75" s="21" t="s">
        <v>25</v>
      </c>
      <c r="D75" s="21" t="s">
        <v>46</v>
      </c>
      <c r="E75" s="21" t="s">
        <v>97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2"/>
      <c r="W75" s="22"/>
      <c r="X75" s="22"/>
      <c r="Y75" s="22"/>
      <c r="Z75" s="20" t="s">
        <v>96</v>
      </c>
      <c r="AA75" s="31">
        <v>13000</v>
      </c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>
        <v>13000</v>
      </c>
      <c r="AP75" s="31"/>
      <c r="AQ75" s="31"/>
      <c r="AR75" s="31"/>
      <c r="AS75" s="31">
        <v>13000</v>
      </c>
      <c r="AT75" s="6"/>
      <c r="AU75" s="6"/>
      <c r="AV75" s="6"/>
      <c r="AW75" s="5" t="s">
        <v>96</v>
      </c>
    </row>
    <row r="76" spans="1:49" ht="23.25" customHeight="1" x14ac:dyDescent="0.3">
      <c r="A76" s="27" t="s">
        <v>98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9"/>
      <c r="W76" s="29"/>
      <c r="X76" s="29"/>
      <c r="Y76" s="29"/>
      <c r="Z76" s="27" t="s">
        <v>98</v>
      </c>
      <c r="AA76" s="33">
        <f>AA71+AA25</f>
        <v>122205248.11</v>
      </c>
      <c r="AB76" s="33">
        <f t="shared" ref="AB76:AS76" si="9">AB71+AB25</f>
        <v>8802440</v>
      </c>
      <c r="AC76" s="33">
        <f t="shared" si="9"/>
        <v>8802440</v>
      </c>
      <c r="AD76" s="33">
        <f t="shared" si="9"/>
        <v>8802440</v>
      </c>
      <c r="AE76" s="33">
        <f t="shared" si="9"/>
        <v>8814940</v>
      </c>
      <c r="AF76" s="33">
        <f t="shared" si="9"/>
        <v>8802440</v>
      </c>
      <c r="AG76" s="33">
        <f t="shared" si="9"/>
        <v>8802440</v>
      </c>
      <c r="AH76" s="33">
        <f t="shared" si="9"/>
        <v>8802440</v>
      </c>
      <c r="AI76" s="33">
        <f t="shared" si="9"/>
        <v>8802440</v>
      </c>
      <c r="AJ76" s="33">
        <f t="shared" si="9"/>
        <v>8802440</v>
      </c>
      <c r="AK76" s="33">
        <f t="shared" si="9"/>
        <v>8802440</v>
      </c>
      <c r="AL76" s="33">
        <f t="shared" si="9"/>
        <v>8802440</v>
      </c>
      <c r="AM76" s="33">
        <f t="shared" si="9"/>
        <v>8802440</v>
      </c>
      <c r="AN76" s="33">
        <f t="shared" si="9"/>
        <v>8802440</v>
      </c>
      <c r="AO76" s="33">
        <f t="shared" si="9"/>
        <v>63888112.149999999</v>
      </c>
      <c r="AP76" s="33">
        <f t="shared" si="9"/>
        <v>15869962</v>
      </c>
      <c r="AQ76" s="33">
        <f t="shared" si="9"/>
        <v>15869962</v>
      </c>
      <c r="AR76" s="33">
        <f t="shared" si="9"/>
        <v>15869962</v>
      </c>
      <c r="AS76" s="33">
        <f t="shared" si="9"/>
        <v>58879860</v>
      </c>
      <c r="AT76" s="4"/>
      <c r="AU76" s="4">
        <v>3520</v>
      </c>
      <c r="AV76" s="4"/>
      <c r="AW76" s="8" t="s">
        <v>98</v>
      </c>
    </row>
    <row r="77" spans="1:49" ht="15" x14ac:dyDescent="0.25"/>
  </sheetData>
  <mergeCells count="40">
    <mergeCell ref="AI22:AI23"/>
    <mergeCell ref="AK22:AK23"/>
    <mergeCell ref="AL22:AL23"/>
    <mergeCell ref="AW22:AW23"/>
    <mergeCell ref="AR22:AR23"/>
    <mergeCell ref="AT22:AT23"/>
    <mergeCell ref="AP22:AP23"/>
    <mergeCell ref="AM22:AM23"/>
    <mergeCell ref="AN22:AN23"/>
    <mergeCell ref="AV22:AV23"/>
    <mergeCell ref="AU22:AU23"/>
    <mergeCell ref="AQ22:AQ23"/>
    <mergeCell ref="AS22:AS23"/>
    <mergeCell ref="AO22:AO23"/>
    <mergeCell ref="AJ22:AJ23"/>
    <mergeCell ref="AB22:AB23"/>
    <mergeCell ref="T22:T23"/>
    <mergeCell ref="E22:S23"/>
    <mergeCell ref="D22:D23"/>
    <mergeCell ref="C22:C23"/>
    <mergeCell ref="X22:X23"/>
    <mergeCell ref="V22:V23"/>
    <mergeCell ref="U22:U23"/>
    <mergeCell ref="W22:W23"/>
    <mergeCell ref="AO1:AS7"/>
    <mergeCell ref="AE22:AE23"/>
    <mergeCell ref="AF22:AF23"/>
    <mergeCell ref="AG22:AG23"/>
    <mergeCell ref="AH22:AH23"/>
    <mergeCell ref="AS10:AW10"/>
    <mergeCell ref="AO11:AS11"/>
    <mergeCell ref="AO12:AW12"/>
    <mergeCell ref="A19:AW19"/>
    <mergeCell ref="B22:B23"/>
    <mergeCell ref="Y22:Y23"/>
    <mergeCell ref="AD22:AD23"/>
    <mergeCell ref="AC22:AC23"/>
    <mergeCell ref="A22:A23"/>
    <mergeCell ref="Z22:Z23"/>
    <mergeCell ref="AA22:AA23"/>
  </mergeCells>
  <pageMargins left="0.59055118110236227" right="0.39370078740157483" top="0.19685039370078741" bottom="0" header="0.39370078740157483" footer="0.39370078740157483"/>
  <pageSetup paperSize="9" scale="52" fitToHeight="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5</vt:lpstr>
      <vt:lpstr>'пр 5'!Заголовки_для_печати</vt:lpstr>
      <vt:lpstr>'пр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Лопухинка Администрация</cp:lastModifiedBy>
  <cp:lastPrinted>2025-08-21T07:42:16Z</cp:lastPrinted>
  <dcterms:created xsi:type="dcterms:W3CDTF">2019-11-14T08:18:17Z</dcterms:created>
  <dcterms:modified xsi:type="dcterms:W3CDTF">2025-08-21T07:42:17Z</dcterms:modified>
</cp:coreProperties>
</file>