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2. 09.07.20\"/>
    </mc:Choice>
  </mc:AlternateContent>
  <xr:revisionPtr revIDLastSave="0" documentId="13_ncr:1_{A8B6A2C5-A71F-40C4-99B4-32E6192001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5" i="1" l="1"/>
  <c r="AO45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A68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A56" i="1" l="1"/>
  <c r="AA34" i="1"/>
  <c r="AA69" i="1" l="1"/>
  <c r="AB63" i="1"/>
  <c r="AB62" i="1" s="1"/>
  <c r="AC63" i="1"/>
  <c r="AC62" i="1" s="1"/>
  <c r="AD63" i="1"/>
  <c r="AD62" i="1" s="1"/>
  <c r="AE63" i="1"/>
  <c r="AE62" i="1" s="1"/>
  <c r="AF63" i="1"/>
  <c r="AF62" i="1" s="1"/>
  <c r="AG63" i="1"/>
  <c r="AG62" i="1" s="1"/>
  <c r="AH63" i="1"/>
  <c r="AH62" i="1" s="1"/>
  <c r="AI63" i="1"/>
  <c r="AI62" i="1" s="1"/>
  <c r="AJ63" i="1"/>
  <c r="AJ62" i="1" s="1"/>
  <c r="AK63" i="1"/>
  <c r="AK62" i="1" s="1"/>
  <c r="AL63" i="1"/>
  <c r="AL62" i="1" s="1"/>
  <c r="AM63" i="1"/>
  <c r="AM62" i="1" s="1"/>
  <c r="AN63" i="1"/>
  <c r="AN62" i="1" s="1"/>
  <c r="AO63" i="1"/>
  <c r="AO62" i="1" s="1"/>
  <c r="AP63" i="1"/>
  <c r="AP62" i="1" s="1"/>
  <c r="AQ63" i="1"/>
  <c r="AQ62" i="1" s="1"/>
  <c r="AR63" i="1"/>
  <c r="AR62" i="1" s="1"/>
  <c r="AS63" i="1"/>
  <c r="AS62" i="1" s="1"/>
  <c r="AA63" i="1"/>
  <c r="AA62" i="1" s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AA106" i="1"/>
  <c r="AS105" i="1" l="1"/>
  <c r="AS104" i="1" s="1"/>
  <c r="AR105" i="1"/>
  <c r="AQ105" i="1"/>
  <c r="AQ104" i="1" s="1"/>
  <c r="AP105" i="1"/>
  <c r="AP104" i="1" s="1"/>
  <c r="AO105" i="1"/>
  <c r="AO104" i="1" s="1"/>
  <c r="AN105" i="1"/>
  <c r="AN104" i="1" s="1"/>
  <c r="AM105" i="1"/>
  <c r="AM104" i="1" s="1"/>
  <c r="AL105" i="1"/>
  <c r="AL104" i="1" s="1"/>
  <c r="AK105" i="1"/>
  <c r="AK104" i="1" s="1"/>
  <c r="AJ105" i="1"/>
  <c r="AJ104" i="1" s="1"/>
  <c r="AI105" i="1"/>
  <c r="AI104" i="1" s="1"/>
  <c r="AH105" i="1"/>
  <c r="AH104" i="1" s="1"/>
  <c r="AG105" i="1"/>
  <c r="AG104" i="1" s="1"/>
  <c r="AF105" i="1"/>
  <c r="AE105" i="1"/>
  <c r="AE104" i="1" s="1"/>
  <c r="AD105" i="1"/>
  <c r="AD104" i="1" s="1"/>
  <c r="AC105" i="1"/>
  <c r="AC104" i="1" s="1"/>
  <c r="AB105" i="1"/>
  <c r="AA105" i="1"/>
  <c r="AA104" i="1" s="1"/>
  <c r="AR104" i="1"/>
  <c r="AF104" i="1"/>
  <c r="AB104" i="1"/>
  <c r="AB42" i="1" l="1"/>
  <c r="AB41" i="1" s="1"/>
  <c r="AB40" i="1" s="1"/>
  <c r="AC42" i="1"/>
  <c r="AD42" i="1"/>
  <c r="AD41" i="1" s="1"/>
  <c r="AD40" i="1" s="1"/>
  <c r="AE42" i="1"/>
  <c r="AE41" i="1" s="1"/>
  <c r="AE40" i="1" s="1"/>
  <c r="AF42" i="1"/>
  <c r="AG42" i="1"/>
  <c r="AH42" i="1"/>
  <c r="AH41" i="1" s="1"/>
  <c r="AH40" i="1" s="1"/>
  <c r="AI42" i="1"/>
  <c r="AI41" i="1" s="1"/>
  <c r="AI40" i="1" s="1"/>
  <c r="AJ42" i="1"/>
  <c r="AJ41" i="1" s="1"/>
  <c r="AJ40" i="1" s="1"/>
  <c r="AK42" i="1"/>
  <c r="AL42" i="1"/>
  <c r="AL41" i="1" s="1"/>
  <c r="AL40" i="1" s="1"/>
  <c r="AM42" i="1"/>
  <c r="AM41" i="1" s="1"/>
  <c r="AM40" i="1" s="1"/>
  <c r="AN42" i="1"/>
  <c r="AN41" i="1" s="1"/>
  <c r="AN40" i="1" s="1"/>
  <c r="AO42" i="1"/>
  <c r="AP42" i="1"/>
  <c r="AP41" i="1" s="1"/>
  <c r="AP40" i="1" s="1"/>
  <c r="AQ42" i="1"/>
  <c r="AQ41" i="1" s="1"/>
  <c r="AQ40" i="1" s="1"/>
  <c r="AR42" i="1"/>
  <c r="AR41" i="1" s="1"/>
  <c r="AR40" i="1" s="1"/>
  <c r="AS42" i="1"/>
  <c r="AB22" i="1"/>
  <c r="AC22" i="1"/>
  <c r="AC21" i="1" s="1"/>
  <c r="AD22" i="1"/>
  <c r="AE22" i="1"/>
  <c r="AF22" i="1"/>
  <c r="AG22" i="1"/>
  <c r="AG21" i="1" s="1"/>
  <c r="AH22" i="1"/>
  <c r="AI22" i="1"/>
  <c r="AJ22" i="1"/>
  <c r="AK22" i="1"/>
  <c r="AK21" i="1" s="1"/>
  <c r="AL22" i="1"/>
  <c r="AM22" i="1"/>
  <c r="AN22" i="1"/>
  <c r="AO22" i="1"/>
  <c r="AP22" i="1"/>
  <c r="AQ22" i="1"/>
  <c r="AR22" i="1"/>
  <c r="AS22" i="1"/>
  <c r="AS21" i="1" s="1"/>
  <c r="AA22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30" i="1"/>
  <c r="AB31" i="1"/>
  <c r="AC31" i="1"/>
  <c r="AC30" i="1" s="1"/>
  <c r="AD31" i="1"/>
  <c r="AD30" i="1" s="1"/>
  <c r="AE31" i="1"/>
  <c r="AE30" i="1" s="1"/>
  <c r="AF31" i="1"/>
  <c r="AF30" i="1" s="1"/>
  <c r="AG31" i="1"/>
  <c r="AG30" i="1" s="1"/>
  <c r="AH31" i="1"/>
  <c r="AH30" i="1" s="1"/>
  <c r="AI31" i="1"/>
  <c r="AI30" i="1" s="1"/>
  <c r="AJ31" i="1"/>
  <c r="AJ30" i="1" s="1"/>
  <c r="AK31" i="1"/>
  <c r="AK30" i="1" s="1"/>
  <c r="AL31" i="1"/>
  <c r="AL30" i="1" s="1"/>
  <c r="AM31" i="1"/>
  <c r="AM30" i="1" s="1"/>
  <c r="AN31" i="1"/>
  <c r="AN30" i="1" s="1"/>
  <c r="AO31" i="1"/>
  <c r="AO30" i="1" s="1"/>
  <c r="AP31" i="1"/>
  <c r="AP30" i="1" s="1"/>
  <c r="AQ31" i="1"/>
  <c r="AQ30" i="1" s="1"/>
  <c r="AR31" i="1"/>
  <c r="AR30" i="1" s="1"/>
  <c r="AS31" i="1"/>
  <c r="AS30" i="1" s="1"/>
  <c r="AA31" i="1"/>
  <c r="AA30" i="1" s="1"/>
  <c r="AA36" i="1"/>
  <c r="AB38" i="1"/>
  <c r="AB33" i="1" s="1"/>
  <c r="AC38" i="1"/>
  <c r="AC33" i="1" s="1"/>
  <c r="AD38" i="1"/>
  <c r="AD33" i="1" s="1"/>
  <c r="AE38" i="1"/>
  <c r="AE33" i="1" s="1"/>
  <c r="AF38" i="1"/>
  <c r="AF33" i="1" s="1"/>
  <c r="AG38" i="1"/>
  <c r="AG33" i="1" s="1"/>
  <c r="AH38" i="1"/>
  <c r="AH33" i="1" s="1"/>
  <c r="AI38" i="1"/>
  <c r="AI33" i="1" s="1"/>
  <c r="AJ38" i="1"/>
  <c r="AJ33" i="1" s="1"/>
  <c r="AK38" i="1"/>
  <c r="AK33" i="1" s="1"/>
  <c r="AL38" i="1"/>
  <c r="AL33" i="1" s="1"/>
  <c r="AM38" i="1"/>
  <c r="AM33" i="1" s="1"/>
  <c r="AN38" i="1"/>
  <c r="AN33" i="1" s="1"/>
  <c r="AO38" i="1"/>
  <c r="AO33" i="1" s="1"/>
  <c r="AP38" i="1"/>
  <c r="AP33" i="1" s="1"/>
  <c r="AQ38" i="1"/>
  <c r="AQ33" i="1" s="1"/>
  <c r="AR38" i="1"/>
  <c r="AR33" i="1" s="1"/>
  <c r="AS38" i="1"/>
  <c r="AS33" i="1" s="1"/>
  <c r="AA38" i="1"/>
  <c r="AC41" i="1"/>
  <c r="AC40" i="1" s="1"/>
  <c r="AF41" i="1"/>
  <c r="AF40" i="1" s="1"/>
  <c r="AG41" i="1"/>
  <c r="AG40" i="1" s="1"/>
  <c r="AK41" i="1"/>
  <c r="AK40" i="1" s="1"/>
  <c r="AO41" i="1"/>
  <c r="AO40" i="1" s="1"/>
  <c r="AS41" i="1"/>
  <c r="AS40" i="1" s="1"/>
  <c r="AA42" i="1"/>
  <c r="AA41" i="1" s="1"/>
  <c r="AA40" i="1" s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A48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A52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A45" i="1" s="1"/>
  <c r="AB59" i="1"/>
  <c r="AB58" i="1" s="1"/>
  <c r="AC59" i="1"/>
  <c r="AC58" i="1" s="1"/>
  <c r="AD59" i="1"/>
  <c r="AD58" i="1" s="1"/>
  <c r="AE59" i="1"/>
  <c r="AE58" i="1" s="1"/>
  <c r="AF59" i="1"/>
  <c r="AF58" i="1" s="1"/>
  <c r="AG59" i="1"/>
  <c r="AG58" i="1" s="1"/>
  <c r="AH59" i="1"/>
  <c r="AH58" i="1" s="1"/>
  <c r="AI59" i="1"/>
  <c r="AI58" i="1" s="1"/>
  <c r="AJ59" i="1"/>
  <c r="AJ58" i="1" s="1"/>
  <c r="AK59" i="1"/>
  <c r="AK58" i="1" s="1"/>
  <c r="AL59" i="1"/>
  <c r="AL58" i="1" s="1"/>
  <c r="AM59" i="1"/>
  <c r="AM58" i="1" s="1"/>
  <c r="AN59" i="1"/>
  <c r="AN58" i="1" s="1"/>
  <c r="AO59" i="1"/>
  <c r="AO58" i="1" s="1"/>
  <c r="AP59" i="1"/>
  <c r="AP58" i="1" s="1"/>
  <c r="AQ59" i="1"/>
  <c r="AQ58" i="1" s="1"/>
  <c r="AR59" i="1"/>
  <c r="AR58" i="1" s="1"/>
  <c r="AS59" i="1"/>
  <c r="AS58" i="1" s="1"/>
  <c r="AA59" i="1"/>
  <c r="AA58" i="1" s="1"/>
  <c r="AB66" i="1"/>
  <c r="AB65" i="1" s="1"/>
  <c r="AC66" i="1"/>
  <c r="AC65" i="1" s="1"/>
  <c r="AD66" i="1"/>
  <c r="AD65" i="1" s="1"/>
  <c r="AE66" i="1"/>
  <c r="AE65" i="1" s="1"/>
  <c r="AF66" i="1"/>
  <c r="AF65" i="1" s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L65" i="1" s="1"/>
  <c r="AM66" i="1"/>
  <c r="AM65" i="1" s="1"/>
  <c r="AN66" i="1"/>
  <c r="AN65" i="1" s="1"/>
  <c r="AO66" i="1"/>
  <c r="AO65" i="1" s="1"/>
  <c r="AP66" i="1"/>
  <c r="AP65" i="1" s="1"/>
  <c r="AQ66" i="1"/>
  <c r="AQ65" i="1" s="1"/>
  <c r="AR66" i="1"/>
  <c r="AR65" i="1" s="1"/>
  <c r="AS66" i="1"/>
  <c r="AS65" i="1" s="1"/>
  <c r="AA66" i="1"/>
  <c r="AA65" i="1" s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A80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A84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A87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A89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A93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A95" i="1"/>
  <c r="AB99" i="1"/>
  <c r="AB98" i="1" s="1"/>
  <c r="AC99" i="1"/>
  <c r="AC98" i="1" s="1"/>
  <c r="AD99" i="1"/>
  <c r="AD98" i="1" s="1"/>
  <c r="AE99" i="1"/>
  <c r="AE98" i="1" s="1"/>
  <c r="AF99" i="1"/>
  <c r="AF98" i="1" s="1"/>
  <c r="AG99" i="1"/>
  <c r="AG98" i="1" s="1"/>
  <c r="AH99" i="1"/>
  <c r="AH98" i="1" s="1"/>
  <c r="AI99" i="1"/>
  <c r="AI98" i="1" s="1"/>
  <c r="AJ99" i="1"/>
  <c r="AJ98" i="1" s="1"/>
  <c r="AK99" i="1"/>
  <c r="AK98" i="1" s="1"/>
  <c r="AL99" i="1"/>
  <c r="AL98" i="1" s="1"/>
  <c r="AM99" i="1"/>
  <c r="AM98" i="1" s="1"/>
  <c r="AN99" i="1"/>
  <c r="AN98" i="1" s="1"/>
  <c r="AO99" i="1"/>
  <c r="AO98" i="1" s="1"/>
  <c r="AP99" i="1"/>
  <c r="AP98" i="1" s="1"/>
  <c r="AQ99" i="1"/>
  <c r="AQ98" i="1" s="1"/>
  <c r="AR99" i="1"/>
  <c r="AR98" i="1" s="1"/>
  <c r="AS99" i="1"/>
  <c r="AS98" i="1" s="1"/>
  <c r="AA99" i="1"/>
  <c r="AA98" i="1" s="1"/>
  <c r="AB102" i="1"/>
  <c r="AB101" i="1" s="1"/>
  <c r="AC102" i="1"/>
  <c r="AC101" i="1" s="1"/>
  <c r="AD102" i="1"/>
  <c r="AD101" i="1" s="1"/>
  <c r="AE102" i="1"/>
  <c r="AE101" i="1" s="1"/>
  <c r="AF102" i="1"/>
  <c r="AF101" i="1" s="1"/>
  <c r="AG102" i="1"/>
  <c r="AG101" i="1" s="1"/>
  <c r="AH102" i="1"/>
  <c r="AH101" i="1" s="1"/>
  <c r="AI102" i="1"/>
  <c r="AI101" i="1" s="1"/>
  <c r="AJ102" i="1"/>
  <c r="AJ101" i="1" s="1"/>
  <c r="AK102" i="1"/>
  <c r="AK101" i="1" s="1"/>
  <c r="AL102" i="1"/>
  <c r="AL101" i="1" s="1"/>
  <c r="AM102" i="1"/>
  <c r="AM101" i="1" s="1"/>
  <c r="AN102" i="1"/>
  <c r="AN101" i="1" s="1"/>
  <c r="AO102" i="1"/>
  <c r="AO101" i="1" s="1"/>
  <c r="AP102" i="1"/>
  <c r="AP101" i="1" s="1"/>
  <c r="AQ102" i="1"/>
  <c r="AQ101" i="1" s="1"/>
  <c r="AR102" i="1"/>
  <c r="AR101" i="1" s="1"/>
  <c r="AS102" i="1"/>
  <c r="AS101" i="1" s="1"/>
  <c r="AA102" i="1"/>
  <c r="AA101" i="1" s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A114" i="1"/>
  <c r="AB111" i="1"/>
  <c r="AC111" i="1"/>
  <c r="AD111" i="1"/>
  <c r="AE111" i="1"/>
  <c r="AE110" i="1" s="1"/>
  <c r="AE109" i="1" s="1"/>
  <c r="AE108" i="1" s="1"/>
  <c r="AF111" i="1"/>
  <c r="AG111" i="1"/>
  <c r="AH111" i="1"/>
  <c r="AI111" i="1"/>
  <c r="AJ111" i="1"/>
  <c r="AK111" i="1"/>
  <c r="AL111" i="1"/>
  <c r="AM111" i="1"/>
  <c r="AM110" i="1" s="1"/>
  <c r="AM109" i="1" s="1"/>
  <c r="AM108" i="1" s="1"/>
  <c r="AN111" i="1"/>
  <c r="AO111" i="1"/>
  <c r="AP111" i="1"/>
  <c r="AQ111" i="1"/>
  <c r="AR111" i="1"/>
  <c r="AS111" i="1"/>
  <c r="AA111" i="1"/>
  <c r="AP110" i="1" l="1"/>
  <c r="AP109" i="1" s="1"/>
  <c r="AP108" i="1" s="1"/>
  <c r="AH110" i="1"/>
  <c r="AH109" i="1" s="1"/>
  <c r="AH108" i="1" s="1"/>
  <c r="AD110" i="1"/>
  <c r="AD109" i="1" s="1"/>
  <c r="AD108" i="1" s="1"/>
  <c r="AL110" i="1"/>
  <c r="AL109" i="1" s="1"/>
  <c r="AL108" i="1" s="1"/>
  <c r="AA110" i="1"/>
  <c r="AA109" i="1" s="1"/>
  <c r="AA108" i="1" s="1"/>
  <c r="AM97" i="1"/>
  <c r="AA44" i="1"/>
  <c r="AS97" i="1"/>
  <c r="AO97" i="1"/>
  <c r="AK97" i="1"/>
  <c r="AG97" i="1"/>
  <c r="AC97" i="1"/>
  <c r="AJ45" i="1"/>
  <c r="AJ44" i="1" s="1"/>
  <c r="AR97" i="1"/>
  <c r="AN97" i="1"/>
  <c r="AJ97" i="1"/>
  <c r="AF97" i="1"/>
  <c r="AB97" i="1"/>
  <c r="AQ83" i="1"/>
  <c r="AQ82" i="1" s="1"/>
  <c r="AM83" i="1"/>
  <c r="AM82" i="1" s="1"/>
  <c r="AI83" i="1"/>
  <c r="AI82" i="1" s="1"/>
  <c r="AE83" i="1"/>
  <c r="AE82" i="1" s="1"/>
  <c r="AS83" i="1"/>
  <c r="AS82" i="1" s="1"/>
  <c r="AO83" i="1"/>
  <c r="AO82" i="1" s="1"/>
  <c r="AK83" i="1"/>
  <c r="AK82" i="1" s="1"/>
  <c r="AG83" i="1"/>
  <c r="AG82" i="1" s="1"/>
  <c r="AC83" i="1"/>
  <c r="AC82" i="1" s="1"/>
  <c r="AS61" i="1"/>
  <c r="AO61" i="1"/>
  <c r="AK61" i="1"/>
  <c r="AG61" i="1"/>
  <c r="AC61" i="1"/>
  <c r="AQ45" i="1"/>
  <c r="AQ44" i="1" s="1"/>
  <c r="AR45" i="1"/>
  <c r="AR44" i="1" s="1"/>
  <c r="AQ97" i="1"/>
  <c r="AI97" i="1"/>
  <c r="AE97" i="1"/>
  <c r="AP83" i="1"/>
  <c r="AP82" i="1" s="1"/>
  <c r="AL83" i="1"/>
  <c r="AL82" i="1" s="1"/>
  <c r="AH83" i="1"/>
  <c r="AH82" i="1" s="1"/>
  <c r="AD83" i="1"/>
  <c r="AD82" i="1" s="1"/>
  <c r="AR83" i="1"/>
  <c r="AR82" i="1" s="1"/>
  <c r="AN83" i="1"/>
  <c r="AN82" i="1" s="1"/>
  <c r="AJ83" i="1"/>
  <c r="AJ82" i="1" s="1"/>
  <c r="AF83" i="1"/>
  <c r="AF82" i="1" s="1"/>
  <c r="AB83" i="1"/>
  <c r="AB82" i="1" s="1"/>
  <c r="AA61" i="1"/>
  <c r="AR61" i="1"/>
  <c r="AN61" i="1"/>
  <c r="AJ61" i="1"/>
  <c r="AF61" i="1"/>
  <c r="AB61" i="1"/>
  <c r="AQ110" i="1"/>
  <c r="AQ109" i="1" s="1"/>
  <c r="AQ108" i="1" s="1"/>
  <c r="AI110" i="1"/>
  <c r="AI109" i="1" s="1"/>
  <c r="AI108" i="1" s="1"/>
  <c r="AA97" i="1"/>
  <c r="AP97" i="1"/>
  <c r="AL97" i="1"/>
  <c r="AH97" i="1"/>
  <c r="AD97" i="1"/>
  <c r="AM45" i="1"/>
  <c r="AM44" i="1" s="1"/>
  <c r="AI45" i="1"/>
  <c r="AI44" i="1" s="1"/>
  <c r="AE45" i="1"/>
  <c r="AE44" i="1" s="1"/>
  <c r="AP45" i="1"/>
  <c r="AP44" i="1" s="1"/>
  <c r="AA33" i="1"/>
  <c r="AA21" i="1"/>
  <c r="AK20" i="1"/>
  <c r="AG20" i="1"/>
  <c r="AQ61" i="1"/>
  <c r="AM61" i="1"/>
  <c r="AI61" i="1"/>
  <c r="AE61" i="1"/>
  <c r="AL45" i="1"/>
  <c r="AL44" i="1" s="1"/>
  <c r="AH45" i="1"/>
  <c r="AH44" i="1" s="1"/>
  <c r="AD45" i="1"/>
  <c r="AD44" i="1" s="1"/>
  <c r="AO21" i="1"/>
  <c r="AO20" i="1" s="1"/>
  <c r="AR21" i="1"/>
  <c r="AR20" i="1" s="1"/>
  <c r="AN21" i="1"/>
  <c r="AN20" i="1" s="1"/>
  <c r="AJ21" i="1"/>
  <c r="AJ20" i="1" s="1"/>
  <c r="AF21" i="1"/>
  <c r="AF20" i="1" s="1"/>
  <c r="AB21" i="1"/>
  <c r="AB20" i="1" s="1"/>
  <c r="AS20" i="1"/>
  <c r="AC20" i="1"/>
  <c r="AD61" i="1"/>
  <c r="AK45" i="1"/>
  <c r="AK44" i="1" s="1"/>
  <c r="AG45" i="1"/>
  <c r="AG44" i="1" s="1"/>
  <c r="AC45" i="1"/>
  <c r="AC44" i="1" s="1"/>
  <c r="AQ21" i="1"/>
  <c r="AQ20" i="1" s="1"/>
  <c r="AM21" i="1"/>
  <c r="AM20" i="1" s="1"/>
  <c r="AI21" i="1"/>
  <c r="AI20" i="1" s="1"/>
  <c r="AE21" i="1"/>
  <c r="AE20" i="1" s="1"/>
  <c r="AA83" i="1"/>
  <c r="AA82" i="1" s="1"/>
  <c r="AP61" i="1"/>
  <c r="AL61" i="1"/>
  <c r="AH61" i="1"/>
  <c r="AN45" i="1"/>
  <c r="AN44" i="1" s="1"/>
  <c r="AF45" i="1"/>
  <c r="AF44" i="1" s="1"/>
  <c r="AB45" i="1"/>
  <c r="AB44" i="1" s="1"/>
  <c r="AP21" i="1"/>
  <c r="AP20" i="1" s="1"/>
  <c r="AL21" i="1"/>
  <c r="AL20" i="1" s="1"/>
  <c r="AH21" i="1"/>
  <c r="AH20" i="1" s="1"/>
  <c r="AD21" i="1"/>
  <c r="AD20" i="1" s="1"/>
  <c r="AS44" i="1"/>
  <c r="AO44" i="1"/>
  <c r="AO19" i="1" s="1"/>
  <c r="AO116" i="1" s="1"/>
  <c r="AS110" i="1"/>
  <c r="AS109" i="1" s="1"/>
  <c r="AS108" i="1" s="1"/>
  <c r="AO110" i="1"/>
  <c r="AO109" i="1" s="1"/>
  <c r="AO108" i="1" s="1"/>
  <c r="AK110" i="1"/>
  <c r="AK109" i="1" s="1"/>
  <c r="AK108" i="1" s="1"/>
  <c r="AG110" i="1"/>
  <c r="AG109" i="1" s="1"/>
  <c r="AG108" i="1" s="1"/>
  <c r="AC110" i="1"/>
  <c r="AC109" i="1" s="1"/>
  <c r="AC108" i="1" s="1"/>
  <c r="AR110" i="1"/>
  <c r="AR109" i="1" s="1"/>
  <c r="AR108" i="1" s="1"/>
  <c r="AN110" i="1"/>
  <c r="AN109" i="1" s="1"/>
  <c r="AN108" i="1" s="1"/>
  <c r="AJ110" i="1"/>
  <c r="AJ109" i="1" s="1"/>
  <c r="AJ108" i="1" s="1"/>
  <c r="AF110" i="1"/>
  <c r="AF109" i="1" s="1"/>
  <c r="AF108" i="1" s="1"/>
  <c r="AB110" i="1"/>
  <c r="AB109" i="1" s="1"/>
  <c r="AB108" i="1" s="1"/>
  <c r="AM19" i="1" l="1"/>
  <c r="AM116" i="1" s="1"/>
  <c r="AL19" i="1"/>
  <c r="AQ19" i="1"/>
  <c r="AQ116" i="1" s="1"/>
  <c r="AK19" i="1"/>
  <c r="AK116" i="1" s="1"/>
  <c r="AC19" i="1"/>
  <c r="AC116" i="1" s="1"/>
  <c r="AE19" i="1"/>
  <c r="AE116" i="1" s="1"/>
  <c r="AS19" i="1"/>
  <c r="AS116" i="1" s="1"/>
  <c r="AN19" i="1"/>
  <c r="AN116" i="1" s="1"/>
  <c r="AA20" i="1"/>
  <c r="AJ19" i="1"/>
  <c r="AJ116" i="1" s="1"/>
  <c r="AB19" i="1"/>
  <c r="AB116" i="1" s="1"/>
  <c r="AR19" i="1"/>
  <c r="AR116" i="1" s="1"/>
  <c r="AF19" i="1"/>
  <c r="AF116" i="1" s="1"/>
  <c r="AG19" i="1"/>
  <c r="AG116" i="1" s="1"/>
  <c r="AA19" i="1"/>
  <c r="AA116" i="1" s="1"/>
  <c r="AL116" i="1"/>
  <c r="AP19" i="1"/>
  <c r="AP116" i="1" s="1"/>
  <c r="AD19" i="1"/>
  <c r="AD116" i="1" s="1"/>
  <c r="AI19" i="1"/>
  <c r="AI116" i="1" s="1"/>
  <c r="AH19" i="1"/>
  <c r="AH116" i="1" s="1"/>
</calcChain>
</file>

<file path=xl/sharedStrings.xml><?xml version="1.0" encoding="utf-8"?>
<sst xmlns="http://schemas.openxmlformats.org/spreadsheetml/2006/main" count="770" uniqueCount="169">
  <si>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</si>
  <si>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</si>
  <si>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</si>
  <si>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</si>
  <si>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</si>
  <si>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</si>
  <si>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</si>
  <si>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</si>
  <si>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</si>
  <si>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</si>
  <si>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</si>
  <si>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</si>
  <si>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</si>
  <si>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</si>
  <si>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</si>
  <si>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</si>
  <si>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</si>
  <si>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</si>
  <si>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</si>
  <si>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</si>
  <si>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</si>
  <si>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</si>
  <si>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</si>
  <si>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</si>
  <si>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</si>
  <si>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</si>
  <si>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</si>
  <si>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</si>
  <si>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</si>
  <si>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</si>
  <si>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</si>
  <si>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</si>
  <si>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</si>
  <si>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</si>
  <si>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</si>
  <si>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</si>
  <si>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</si>
  <si>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</si>
  <si>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</si>
  <si>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</si>
  <si>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</si>
  <si>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</si>
  <si>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</si>
  <si>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</si>
  <si>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</si>
  <si>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</si>
  <si>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</si>
  <si>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</si>
  <si>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</si>
  <si>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</si>
  <si>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</si>
  <si>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</si>
  <si>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</si>
  <si>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</si>
  <si>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</si>
  <si>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</si>
  <si>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</si>
  <si>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</si>
  <si>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</si>
  <si>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</si>
  <si>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</si>
  <si>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</si>
  <si>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</si>
  <si>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</si>
  <si>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</si>
  <si>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</si>
  <si>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</si>
  <si>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</si>
  <si>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</si>
  <si>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</si>
  <si>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</si>
  <si>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</si>
  <si>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</si>
  <si>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</si>
  <si>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</si>
  <si>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</si>
  <si>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</si>
  <si>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</si>
  <si>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</si>
  <si>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</si>
  <si>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</si>
  <si>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</si>
  <si>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</si>
  <si>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</si>
  <si>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</si>
  <si>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</si>
  <si>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</si>
  <si>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</si>
  <si>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</si>
  <si>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</si>
  <si>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</si>
  <si>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</si>
  <si>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</si>
  <si>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</si>
  <si>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</si>
  <si>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</si>
  <si>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</si>
  <si>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</si>
  <si>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</si>
  <si>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</si>
  <si>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</si>
  <si>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</si>
  <si>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</si>
  <si>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</si>
  <si>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</si>
  <si>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</si>
  <si>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</si>
  <si>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</si>
  <si>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</si>
  <si>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</si>
  <si>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</si>
  <si>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</si>
  <si>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</si>
  <si>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</si>
  <si>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</si>
  <si>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</si>
  <si>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</si>
  <si>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</si>
  <si>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</si>
  <si>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</si>
  <si>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</si>
  <si>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</si>
  <si>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</si>
  <si>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</si>
  <si>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</si>
  <si>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</si>
  <si>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</si>
  <si>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</si>
  <si>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</si>
  <si>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</si>
  <si>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</si>
  <si>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</si>
  <si>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2020 год и на плановый период 2021 и 2022 годов 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</si>
  <si>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</si>
  <si>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</si>
  <si>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</si>
  <si>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</si>
  <si>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</si>
  <si>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</si>
  <si>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</si>
  <si>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</si>
  <si>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</si>
  <si>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</si>
  <si>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</si>
  <si>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</si>
  <si>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</si>
  <si>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</si>
  <si>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</si>
  <si>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</si>
  <si>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</si>
  <si>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</si>
  <si>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</si>
  <si>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</si>
  <si>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</si>
  <si>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</si>
  <si>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</si>
  <si>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</si>
  <si>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</si>
  <si>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</si>
  <si>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</si>
  <si>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</si>
  <si>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от « 18 »  декабря 2019г № 30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</si>
  <si>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</si>
  <si>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</si>
  <si>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</si>
  <si>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</si>
  <si>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</si>
  <si>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</si>
  <si>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Приложение 5 к решению Совета депутатов МО Лопухинское сельское поселение от    09. 07.2020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</si>
</sst>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7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7"/>
  <sheetViews>
    <sheetView showGridLines="0" tabSelected="1" zoomScale="84" zoomScaleNormal="84" workbookViewId="0">
      <selection activeCell="AA1" sqref="AA1:AS1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46.5" customHeight="1" x14ac:dyDescent="0.25">
      <c r="AA1" s="50" t="s">
        <v>168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50" ht="13.5" customHeight="1" x14ac:dyDescent="0.25"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50" ht="15.75" x14ac:dyDescent="0.25"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S3" s="52" t="s">
        <v>133</v>
      </c>
      <c r="AT3" s="52"/>
      <c r="AU3" s="52"/>
      <c r="AV3" s="52"/>
      <c r="AW3" s="52"/>
    </row>
    <row r="4" spans="1:50" ht="15.75" x14ac:dyDescent="0.25"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53" t="s">
        <v>134</v>
      </c>
      <c r="AP4" s="53"/>
      <c r="AQ4" s="53"/>
      <c r="AR4" s="53"/>
      <c r="AS4" s="53"/>
      <c r="AT4" s="21"/>
      <c r="AU4" s="21"/>
      <c r="AV4" s="21"/>
      <c r="AW4" s="21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53" t="s">
        <v>135</v>
      </c>
      <c r="AP5" s="53"/>
      <c r="AQ5" s="53"/>
      <c r="AR5" s="53"/>
      <c r="AS5" s="53"/>
      <c r="AT5" s="53"/>
      <c r="AU5" s="53"/>
      <c r="AV5" s="53"/>
      <c r="AW5" s="53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4"/>
      <c r="AP6" s="34"/>
      <c r="AQ6" s="34"/>
      <c r="AR6" s="34"/>
      <c r="AS6" s="33" t="s">
        <v>161</v>
      </c>
      <c r="AT6" s="34"/>
      <c r="AU6" s="34"/>
      <c r="AV6" s="34"/>
      <c r="AW6" s="22" t="s">
        <v>136</v>
      </c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S7" s="23" t="s">
        <v>137</v>
      </c>
      <c r="AT7" s="23"/>
      <c r="AU7" s="23"/>
      <c r="AV7" s="22" t="s">
        <v>136</v>
      </c>
    </row>
    <row r="8" spans="1:50" ht="10.15" customHeight="1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50" ht="10.15" customHeight="1" x14ac:dyDescent="0.25">
      <c r="A9" s="51" t="s">
        <v>132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20"/>
      <c r="AU9" s="20"/>
      <c r="AV9" s="20"/>
      <c r="AW9" s="20"/>
      <c r="AX9" s="20"/>
    </row>
    <row r="10" spans="1:50" ht="10.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20"/>
      <c r="AU10" s="20"/>
      <c r="AV10" s="20"/>
      <c r="AW10" s="20"/>
      <c r="AX10" s="20"/>
    </row>
    <row r="11" spans="1:50" ht="10.1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20"/>
      <c r="AU11" s="20"/>
      <c r="AV11" s="20"/>
      <c r="AW11" s="20"/>
      <c r="AX11" s="20"/>
    </row>
    <row r="12" spans="1:50" ht="10.1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0"/>
      <c r="AU12" s="20"/>
      <c r="AV12" s="20"/>
      <c r="AW12" s="20"/>
      <c r="AX12" s="20"/>
    </row>
    <row r="13" spans="1:50" ht="10.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20"/>
      <c r="AU13" s="20"/>
      <c r="AV13" s="20"/>
      <c r="AW13" s="20"/>
      <c r="AX13" s="20"/>
    </row>
    <row r="14" spans="1:50" ht="10.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0"/>
      <c r="AU14" s="20"/>
      <c r="AV14" s="20"/>
      <c r="AW14" s="20"/>
      <c r="AX14" s="20"/>
    </row>
    <row r="15" spans="1:50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ht="14.45" customHeight="1" x14ac:dyDescent="0.25">
      <c r="A16" s="48" t="s">
        <v>4</v>
      </c>
      <c r="B16" s="49" t="s">
        <v>5</v>
      </c>
      <c r="C16" s="49" t="s">
        <v>6</v>
      </c>
      <c r="D16" s="49" t="s">
        <v>7</v>
      </c>
      <c r="E16" s="49" t="s">
        <v>8</v>
      </c>
      <c r="F16" s="49" t="s">
        <v>8</v>
      </c>
      <c r="G16" s="49" t="s">
        <v>8</v>
      </c>
      <c r="H16" s="49" t="s">
        <v>8</v>
      </c>
      <c r="I16" s="49" t="s">
        <v>8</v>
      </c>
      <c r="J16" s="49" t="s">
        <v>8</v>
      </c>
      <c r="K16" s="49" t="s">
        <v>8</v>
      </c>
      <c r="L16" s="49" t="s">
        <v>8</v>
      </c>
      <c r="M16" s="49" t="s">
        <v>8</v>
      </c>
      <c r="N16" s="49" t="s">
        <v>8</v>
      </c>
      <c r="O16" s="49" t="s">
        <v>8</v>
      </c>
      <c r="P16" s="49" t="s">
        <v>8</v>
      </c>
      <c r="Q16" s="49" t="s">
        <v>8</v>
      </c>
      <c r="R16" s="49" t="s">
        <v>8</v>
      </c>
      <c r="S16" s="49" t="s">
        <v>8</v>
      </c>
      <c r="T16" s="49" t="s">
        <v>9</v>
      </c>
      <c r="U16" s="49" t="s">
        <v>10</v>
      </c>
      <c r="V16" s="49" t="s">
        <v>11</v>
      </c>
      <c r="W16" s="49" t="s">
        <v>12</v>
      </c>
      <c r="X16" s="49" t="s">
        <v>13</v>
      </c>
      <c r="Y16" s="49" t="s">
        <v>14</v>
      </c>
      <c r="Z16" s="48" t="s">
        <v>4</v>
      </c>
      <c r="AA16" s="48" t="s">
        <v>150</v>
      </c>
      <c r="AB16" s="48" t="s">
        <v>138</v>
      </c>
      <c r="AC16" s="48" t="s">
        <v>139</v>
      </c>
      <c r="AD16" s="48" t="s">
        <v>140</v>
      </c>
      <c r="AE16" s="48" t="s">
        <v>141</v>
      </c>
      <c r="AF16" s="48" t="s">
        <v>142</v>
      </c>
      <c r="AG16" s="48" t="s">
        <v>143</v>
      </c>
      <c r="AH16" s="48" t="s">
        <v>144</v>
      </c>
      <c r="AI16" s="48" t="s">
        <v>145</v>
      </c>
      <c r="AJ16" s="48" t="s">
        <v>146</v>
      </c>
      <c r="AK16" s="48" t="s">
        <v>147</v>
      </c>
      <c r="AL16" s="48" t="s">
        <v>148</v>
      </c>
      <c r="AM16" s="48" t="s">
        <v>149</v>
      </c>
      <c r="AN16" s="48" t="s">
        <v>150</v>
      </c>
      <c r="AO16" s="48" t="s">
        <v>15</v>
      </c>
      <c r="AP16" s="48" t="s">
        <v>16</v>
      </c>
      <c r="AQ16" s="48" t="s">
        <v>17</v>
      </c>
      <c r="AR16" s="48" t="s">
        <v>18</v>
      </c>
      <c r="AS16" s="48" t="s">
        <v>19</v>
      </c>
      <c r="AT16" s="48" t="s">
        <v>20</v>
      </c>
      <c r="AU16" s="48" t="s">
        <v>21</v>
      </c>
      <c r="AV16" s="48" t="s">
        <v>22</v>
      </c>
      <c r="AW16" s="48" t="s">
        <v>4</v>
      </c>
    </row>
    <row r="17" spans="1:49" ht="14.45" customHeight="1" x14ac:dyDescent="0.25">
      <c r="A17" s="48"/>
      <c r="B17" s="49" t="s">
        <v>5</v>
      </c>
      <c r="C17" s="49" t="s">
        <v>6</v>
      </c>
      <c r="D17" s="49" t="s">
        <v>7</v>
      </c>
      <c r="E17" s="49" t="s">
        <v>8</v>
      </c>
      <c r="F17" s="49" t="s">
        <v>8</v>
      </c>
      <c r="G17" s="49" t="s">
        <v>8</v>
      </c>
      <c r="H17" s="49" t="s">
        <v>8</v>
      </c>
      <c r="I17" s="49" t="s">
        <v>8</v>
      </c>
      <c r="J17" s="49" t="s">
        <v>8</v>
      </c>
      <c r="K17" s="49" t="s">
        <v>8</v>
      </c>
      <c r="L17" s="49" t="s">
        <v>8</v>
      </c>
      <c r="M17" s="49" t="s">
        <v>8</v>
      </c>
      <c r="N17" s="49" t="s">
        <v>8</v>
      </c>
      <c r="O17" s="49" t="s">
        <v>8</v>
      </c>
      <c r="P17" s="49" t="s">
        <v>8</v>
      </c>
      <c r="Q17" s="49" t="s">
        <v>8</v>
      </c>
      <c r="R17" s="49" t="s">
        <v>8</v>
      </c>
      <c r="S17" s="49" t="s">
        <v>8</v>
      </c>
      <c r="T17" s="49" t="s">
        <v>9</v>
      </c>
      <c r="U17" s="49" t="s">
        <v>10</v>
      </c>
      <c r="V17" s="49" t="s">
        <v>11</v>
      </c>
      <c r="W17" s="49" t="s">
        <v>12</v>
      </c>
      <c r="X17" s="49" t="s">
        <v>13</v>
      </c>
      <c r="Y17" s="49"/>
      <c r="Z17" s="48"/>
      <c r="AA17" s="48" t="s">
        <v>0</v>
      </c>
      <c r="AB17" s="48" t="s">
        <v>0</v>
      </c>
      <c r="AC17" s="48" t="s">
        <v>0</v>
      </c>
      <c r="AD17" s="48" t="s">
        <v>0</v>
      </c>
      <c r="AE17" s="48" t="s">
        <v>0</v>
      </c>
      <c r="AF17" s="48" t="s">
        <v>0</v>
      </c>
      <c r="AG17" s="48" t="s">
        <v>0</v>
      </c>
      <c r="AH17" s="48" t="s">
        <v>0</v>
      </c>
      <c r="AI17" s="48" t="s">
        <v>0</v>
      </c>
      <c r="AJ17" s="48" t="s">
        <v>0</v>
      </c>
      <c r="AK17" s="48" t="s">
        <v>0</v>
      </c>
      <c r="AL17" s="48" t="s">
        <v>0</v>
      </c>
      <c r="AM17" s="48" t="s">
        <v>0</v>
      </c>
      <c r="AN17" s="48" t="s">
        <v>0</v>
      </c>
      <c r="AO17" s="48" t="s">
        <v>0</v>
      </c>
      <c r="AP17" s="48" t="s">
        <v>1</v>
      </c>
      <c r="AQ17" s="48" t="s">
        <v>2</v>
      </c>
      <c r="AR17" s="48" t="s">
        <v>3</v>
      </c>
      <c r="AS17" s="48" t="s">
        <v>0</v>
      </c>
      <c r="AT17" s="48" t="s">
        <v>1</v>
      </c>
      <c r="AU17" s="48" t="s">
        <v>2</v>
      </c>
      <c r="AV17" s="48" t="s">
        <v>3</v>
      </c>
      <c r="AW17" s="48"/>
    </row>
    <row r="18" spans="1:49" ht="15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47.45" customHeight="1" x14ac:dyDescent="0.25">
      <c r="A19" s="5" t="s">
        <v>23</v>
      </c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23</v>
      </c>
      <c r="AA19" s="7">
        <f t="shared" ref="AA19:AS19" si="0">AA20+AA40+AA44+AA61+AA82+AA97+AA104</f>
        <v>39521480.450000003</v>
      </c>
      <c r="AB19" s="7" t="e">
        <f t="shared" si="0"/>
        <v>#REF!</v>
      </c>
      <c r="AC19" s="7" t="e">
        <f t="shared" si="0"/>
        <v>#REF!</v>
      </c>
      <c r="AD19" s="7" t="e">
        <f t="shared" si="0"/>
        <v>#REF!</v>
      </c>
      <c r="AE19" s="7" t="e">
        <f t="shared" si="0"/>
        <v>#REF!</v>
      </c>
      <c r="AF19" s="7" t="e">
        <f t="shared" si="0"/>
        <v>#REF!</v>
      </c>
      <c r="AG19" s="7" t="e">
        <f t="shared" si="0"/>
        <v>#REF!</v>
      </c>
      <c r="AH19" s="7" t="e">
        <f t="shared" si="0"/>
        <v>#REF!</v>
      </c>
      <c r="AI19" s="7" t="e">
        <f t="shared" si="0"/>
        <v>#REF!</v>
      </c>
      <c r="AJ19" s="7" t="e">
        <f t="shared" si="0"/>
        <v>#REF!</v>
      </c>
      <c r="AK19" s="7" t="e">
        <f t="shared" si="0"/>
        <v>#REF!</v>
      </c>
      <c r="AL19" s="7" t="e">
        <f t="shared" si="0"/>
        <v>#REF!</v>
      </c>
      <c r="AM19" s="7" t="e">
        <f t="shared" si="0"/>
        <v>#REF!</v>
      </c>
      <c r="AN19" s="7" t="e">
        <f t="shared" si="0"/>
        <v>#REF!</v>
      </c>
      <c r="AO19" s="7">
        <f>AO20+AO40+AO44+AO61+AO82+AO97+AO104</f>
        <v>28638390</v>
      </c>
      <c r="AP19" s="7" t="e">
        <f t="shared" si="0"/>
        <v>#REF!</v>
      </c>
      <c r="AQ19" s="7" t="e">
        <f t="shared" si="0"/>
        <v>#REF!</v>
      </c>
      <c r="AR19" s="7" t="e">
        <f t="shared" si="0"/>
        <v>#REF!</v>
      </c>
      <c r="AS19" s="7">
        <f t="shared" si="0"/>
        <v>28158120</v>
      </c>
      <c r="AT19" s="7"/>
      <c r="AU19" s="7">
        <v>3520</v>
      </c>
      <c r="AV19" s="7"/>
      <c r="AW19" s="5" t="s">
        <v>23</v>
      </c>
    </row>
    <row r="20" spans="1:49" ht="27" customHeight="1" x14ac:dyDescent="0.25">
      <c r="A20" s="5" t="s">
        <v>25</v>
      </c>
      <c r="B20" s="4" t="s">
        <v>24</v>
      </c>
      <c r="C20" s="4" t="s">
        <v>26</v>
      </c>
      <c r="D20" s="4" t="s">
        <v>27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25</v>
      </c>
      <c r="AA20" s="7">
        <f>AA21+AA30+AA33</f>
        <v>9021579</v>
      </c>
      <c r="AB20" s="7">
        <f t="shared" ref="AB20:AS20" si="1">AB21+AB30+AB33</f>
        <v>0</v>
      </c>
      <c r="AC20" s="7">
        <f t="shared" si="1"/>
        <v>3520</v>
      </c>
      <c r="AD20" s="7">
        <f t="shared" si="1"/>
        <v>0</v>
      </c>
      <c r="AE20" s="7">
        <f t="shared" si="1"/>
        <v>0</v>
      </c>
      <c r="AF20" s="7">
        <f t="shared" si="1"/>
        <v>0</v>
      </c>
      <c r="AG20" s="7">
        <f t="shared" si="1"/>
        <v>0</v>
      </c>
      <c r="AH20" s="7">
        <f t="shared" si="1"/>
        <v>0</v>
      </c>
      <c r="AI20" s="7">
        <f t="shared" si="1"/>
        <v>0</v>
      </c>
      <c r="AJ20" s="7">
        <f t="shared" si="1"/>
        <v>0</v>
      </c>
      <c r="AK20" s="7">
        <f t="shared" si="1"/>
        <v>0</v>
      </c>
      <c r="AL20" s="7">
        <f t="shared" si="1"/>
        <v>0</v>
      </c>
      <c r="AM20" s="7">
        <f t="shared" si="1"/>
        <v>0</v>
      </c>
      <c r="AN20" s="7">
        <f t="shared" si="1"/>
        <v>0</v>
      </c>
      <c r="AO20" s="7">
        <f t="shared" si="1"/>
        <v>9396962</v>
      </c>
      <c r="AP20" s="7">
        <f t="shared" si="1"/>
        <v>0</v>
      </c>
      <c r="AQ20" s="7">
        <f t="shared" si="1"/>
        <v>3520</v>
      </c>
      <c r="AR20" s="7">
        <f t="shared" si="1"/>
        <v>0</v>
      </c>
      <c r="AS20" s="7">
        <f t="shared" si="1"/>
        <v>9446962</v>
      </c>
      <c r="AT20" s="7"/>
      <c r="AU20" s="7">
        <v>3520</v>
      </c>
      <c r="AV20" s="7"/>
      <c r="AW20" s="5" t="s">
        <v>25</v>
      </c>
    </row>
    <row r="21" spans="1:49" ht="91.5" customHeight="1" x14ac:dyDescent="0.25">
      <c r="A21" s="5" t="s">
        <v>28</v>
      </c>
      <c r="B21" s="4" t="s">
        <v>24</v>
      </c>
      <c r="C21" s="4" t="s">
        <v>26</v>
      </c>
      <c r="D21" s="4" t="s">
        <v>29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28</v>
      </c>
      <c r="AA21" s="7">
        <f>AA22+AA24+AA28</f>
        <v>8868059</v>
      </c>
      <c r="AB21" s="7">
        <f t="shared" ref="AB21:AS21" si="2">AB22+AB24+AB28</f>
        <v>0</v>
      </c>
      <c r="AC21" s="7">
        <f t="shared" si="2"/>
        <v>0</v>
      </c>
      <c r="AD21" s="7">
        <f t="shared" si="2"/>
        <v>0</v>
      </c>
      <c r="AE21" s="7">
        <f t="shared" si="2"/>
        <v>0</v>
      </c>
      <c r="AF21" s="7">
        <f t="shared" si="2"/>
        <v>0</v>
      </c>
      <c r="AG21" s="7">
        <f t="shared" si="2"/>
        <v>0</v>
      </c>
      <c r="AH21" s="7">
        <f t="shared" si="2"/>
        <v>0</v>
      </c>
      <c r="AI21" s="7">
        <f t="shared" si="2"/>
        <v>0</v>
      </c>
      <c r="AJ21" s="7">
        <f t="shared" si="2"/>
        <v>0</v>
      </c>
      <c r="AK21" s="7">
        <f t="shared" si="2"/>
        <v>0</v>
      </c>
      <c r="AL21" s="7">
        <f t="shared" si="2"/>
        <v>0</v>
      </c>
      <c r="AM21" s="7">
        <f t="shared" si="2"/>
        <v>0</v>
      </c>
      <c r="AN21" s="7">
        <f t="shared" si="2"/>
        <v>0</v>
      </c>
      <c r="AO21" s="7">
        <f t="shared" si="2"/>
        <v>9343442</v>
      </c>
      <c r="AP21" s="7">
        <f t="shared" si="2"/>
        <v>0</v>
      </c>
      <c r="AQ21" s="7">
        <f t="shared" si="2"/>
        <v>0</v>
      </c>
      <c r="AR21" s="7">
        <f t="shared" si="2"/>
        <v>0</v>
      </c>
      <c r="AS21" s="7">
        <f t="shared" si="2"/>
        <v>9393442</v>
      </c>
      <c r="AT21" s="7"/>
      <c r="AU21" s="7"/>
      <c r="AV21" s="7"/>
      <c r="AW21" s="5" t="s">
        <v>28</v>
      </c>
    </row>
    <row r="22" spans="1:49" ht="47.45" customHeight="1" x14ac:dyDescent="0.25">
      <c r="A22" s="8" t="s">
        <v>30</v>
      </c>
      <c r="B22" s="9" t="s">
        <v>24</v>
      </c>
      <c r="C22" s="9" t="s">
        <v>26</v>
      </c>
      <c r="D22" s="9" t="s">
        <v>29</v>
      </c>
      <c r="E22" s="9" t="s">
        <v>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30</v>
      </c>
      <c r="AA22" s="11">
        <f>AA23</f>
        <v>1781953</v>
      </c>
      <c r="AB22" s="11">
        <f t="shared" ref="AB22:AS22" si="3">AB23</f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1781953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1781953</v>
      </c>
      <c r="AT22" s="11"/>
      <c r="AU22" s="11"/>
      <c r="AV22" s="11"/>
      <c r="AW22" s="8" t="s">
        <v>30</v>
      </c>
    </row>
    <row r="23" spans="1:49" ht="154.5" customHeight="1" x14ac:dyDescent="0.25">
      <c r="A23" s="12" t="s">
        <v>32</v>
      </c>
      <c r="B23" s="13" t="s">
        <v>24</v>
      </c>
      <c r="C23" s="13" t="s">
        <v>26</v>
      </c>
      <c r="D23" s="13" t="s">
        <v>29</v>
      </c>
      <c r="E23" s="13" t="s">
        <v>31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2" t="s">
        <v>32</v>
      </c>
      <c r="AA23" s="15">
        <v>1781953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v>1781953</v>
      </c>
      <c r="AP23" s="15"/>
      <c r="AQ23" s="15"/>
      <c r="AR23" s="15"/>
      <c r="AS23" s="15">
        <v>1781953</v>
      </c>
      <c r="AT23" s="15"/>
      <c r="AU23" s="15"/>
      <c r="AV23" s="15"/>
      <c r="AW23" s="12" t="s">
        <v>32</v>
      </c>
    </row>
    <row r="24" spans="1:49" ht="47.45" customHeight="1" x14ac:dyDescent="0.25">
      <c r="A24" s="8" t="s">
        <v>34</v>
      </c>
      <c r="B24" s="9" t="s">
        <v>24</v>
      </c>
      <c r="C24" s="9" t="s">
        <v>26</v>
      </c>
      <c r="D24" s="9" t="s">
        <v>29</v>
      </c>
      <c r="E24" s="9" t="s">
        <v>35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34</v>
      </c>
      <c r="AA24" s="11">
        <f>AA25+AA26+AA27</f>
        <v>6980006</v>
      </c>
      <c r="AB24" s="11">
        <f t="shared" ref="AB24:AS24" si="4">AB25+AB26+AB27</f>
        <v>0</v>
      </c>
      <c r="AC24" s="11">
        <f t="shared" si="4"/>
        <v>0</v>
      </c>
      <c r="AD24" s="11">
        <f t="shared" si="4"/>
        <v>0</v>
      </c>
      <c r="AE24" s="11">
        <f t="shared" si="4"/>
        <v>0</v>
      </c>
      <c r="AF24" s="11">
        <f t="shared" si="4"/>
        <v>0</v>
      </c>
      <c r="AG24" s="11">
        <f t="shared" si="4"/>
        <v>0</v>
      </c>
      <c r="AH24" s="11">
        <f t="shared" si="4"/>
        <v>0</v>
      </c>
      <c r="AI24" s="11">
        <f t="shared" si="4"/>
        <v>0</v>
      </c>
      <c r="AJ24" s="11">
        <f t="shared" si="4"/>
        <v>0</v>
      </c>
      <c r="AK24" s="11">
        <f t="shared" si="4"/>
        <v>0</v>
      </c>
      <c r="AL24" s="11">
        <f t="shared" si="4"/>
        <v>0</v>
      </c>
      <c r="AM24" s="11">
        <f t="shared" si="4"/>
        <v>0</v>
      </c>
      <c r="AN24" s="11">
        <f t="shared" si="4"/>
        <v>0</v>
      </c>
      <c r="AO24" s="11">
        <f t="shared" si="4"/>
        <v>7455383</v>
      </c>
      <c r="AP24" s="11">
        <f t="shared" si="4"/>
        <v>0</v>
      </c>
      <c r="AQ24" s="11">
        <f t="shared" si="4"/>
        <v>0</v>
      </c>
      <c r="AR24" s="11">
        <f t="shared" si="4"/>
        <v>0</v>
      </c>
      <c r="AS24" s="11">
        <f t="shared" si="4"/>
        <v>7505383</v>
      </c>
      <c r="AT24" s="11"/>
      <c r="AU24" s="11"/>
      <c r="AV24" s="11"/>
      <c r="AW24" s="8" t="s">
        <v>34</v>
      </c>
    </row>
    <row r="25" spans="1:49" ht="142.5" customHeight="1" x14ac:dyDescent="0.25">
      <c r="A25" s="12" t="s">
        <v>36</v>
      </c>
      <c r="B25" s="13" t="s">
        <v>24</v>
      </c>
      <c r="C25" s="13" t="s">
        <v>26</v>
      </c>
      <c r="D25" s="13" t="s">
        <v>29</v>
      </c>
      <c r="E25" s="13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36</v>
      </c>
      <c r="AA25" s="15">
        <v>5615000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6315383</v>
      </c>
      <c r="AP25" s="15"/>
      <c r="AQ25" s="15"/>
      <c r="AR25" s="15"/>
      <c r="AS25" s="15">
        <v>6315383</v>
      </c>
      <c r="AT25" s="15"/>
      <c r="AU25" s="15"/>
      <c r="AV25" s="15"/>
      <c r="AW25" s="12" t="s">
        <v>36</v>
      </c>
    </row>
    <row r="26" spans="1:49" ht="94.9" customHeight="1" x14ac:dyDescent="0.25">
      <c r="A26" s="16" t="s">
        <v>37</v>
      </c>
      <c r="B26" s="13" t="s">
        <v>24</v>
      </c>
      <c r="C26" s="13" t="s">
        <v>26</v>
      </c>
      <c r="D26" s="13" t="s">
        <v>29</v>
      </c>
      <c r="E26" s="13" t="s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38</v>
      </c>
      <c r="U26" s="13"/>
      <c r="V26" s="14"/>
      <c r="W26" s="14"/>
      <c r="X26" s="14"/>
      <c r="Y26" s="14"/>
      <c r="Z26" s="16" t="s">
        <v>37</v>
      </c>
      <c r="AA26" s="15">
        <v>1275000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1100000</v>
      </c>
      <c r="AP26" s="15"/>
      <c r="AQ26" s="15"/>
      <c r="AR26" s="15"/>
      <c r="AS26" s="15">
        <v>1150000</v>
      </c>
      <c r="AT26" s="15"/>
      <c r="AU26" s="15"/>
      <c r="AV26" s="15"/>
      <c r="AW26" s="16" t="s">
        <v>37</v>
      </c>
    </row>
    <row r="27" spans="1:49" ht="63.4" customHeight="1" x14ac:dyDescent="0.25">
      <c r="A27" s="16" t="s">
        <v>39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40</v>
      </c>
      <c r="U27" s="13"/>
      <c r="V27" s="14"/>
      <c r="W27" s="14"/>
      <c r="X27" s="14"/>
      <c r="Y27" s="14"/>
      <c r="Z27" s="16" t="s">
        <v>39</v>
      </c>
      <c r="AA27" s="15">
        <v>90006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>
        <v>40000</v>
      </c>
      <c r="AP27" s="15"/>
      <c r="AQ27" s="15"/>
      <c r="AR27" s="15"/>
      <c r="AS27" s="15">
        <v>40000</v>
      </c>
      <c r="AT27" s="15"/>
      <c r="AU27" s="15"/>
      <c r="AV27" s="15"/>
      <c r="AW27" s="16" t="s">
        <v>39</v>
      </c>
    </row>
    <row r="28" spans="1:49" ht="63.4" customHeight="1" x14ac:dyDescent="0.25">
      <c r="A28" s="8" t="s">
        <v>41</v>
      </c>
      <c r="B28" s="9" t="s">
        <v>24</v>
      </c>
      <c r="C28" s="9" t="s">
        <v>26</v>
      </c>
      <c r="D28" s="9" t="s">
        <v>29</v>
      </c>
      <c r="E28" s="9" t="s">
        <v>42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41</v>
      </c>
      <c r="AA28" s="11">
        <f>AA29</f>
        <v>106100</v>
      </c>
      <c r="AB28" s="11">
        <f t="shared" ref="AB28:AS28" si="5">AB29</f>
        <v>0</v>
      </c>
      <c r="AC28" s="11">
        <f t="shared" si="5"/>
        <v>0</v>
      </c>
      <c r="AD28" s="11">
        <f t="shared" si="5"/>
        <v>0</v>
      </c>
      <c r="AE28" s="11">
        <f t="shared" si="5"/>
        <v>0</v>
      </c>
      <c r="AF28" s="11">
        <f t="shared" si="5"/>
        <v>0</v>
      </c>
      <c r="AG28" s="11">
        <f t="shared" si="5"/>
        <v>0</v>
      </c>
      <c r="AH28" s="11">
        <f t="shared" si="5"/>
        <v>0</v>
      </c>
      <c r="AI28" s="11">
        <f t="shared" si="5"/>
        <v>0</v>
      </c>
      <c r="AJ28" s="11">
        <f t="shared" si="5"/>
        <v>0</v>
      </c>
      <c r="AK28" s="11">
        <f t="shared" si="5"/>
        <v>0</v>
      </c>
      <c r="AL28" s="11">
        <f t="shared" si="5"/>
        <v>0</v>
      </c>
      <c r="AM28" s="11">
        <f t="shared" si="5"/>
        <v>0</v>
      </c>
      <c r="AN28" s="11">
        <f t="shared" si="5"/>
        <v>0</v>
      </c>
      <c r="AO28" s="11">
        <f t="shared" si="5"/>
        <v>106106</v>
      </c>
      <c r="AP28" s="11">
        <f t="shared" si="5"/>
        <v>0</v>
      </c>
      <c r="AQ28" s="11">
        <f t="shared" si="5"/>
        <v>0</v>
      </c>
      <c r="AR28" s="11">
        <f t="shared" si="5"/>
        <v>0</v>
      </c>
      <c r="AS28" s="11">
        <f t="shared" si="5"/>
        <v>106106</v>
      </c>
      <c r="AT28" s="11"/>
      <c r="AU28" s="11"/>
      <c r="AV28" s="11"/>
      <c r="AW28" s="8" t="s">
        <v>41</v>
      </c>
    </row>
    <row r="29" spans="1:49" ht="79.150000000000006" customHeight="1" x14ac:dyDescent="0.25">
      <c r="A29" s="16" t="s">
        <v>43</v>
      </c>
      <c r="B29" s="13" t="s">
        <v>24</v>
      </c>
      <c r="C29" s="13" t="s">
        <v>26</v>
      </c>
      <c r="D29" s="13" t="s">
        <v>29</v>
      </c>
      <c r="E29" s="13" t="s">
        <v>42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44</v>
      </c>
      <c r="U29" s="13"/>
      <c r="V29" s="14"/>
      <c r="W29" s="14"/>
      <c r="X29" s="14"/>
      <c r="Y29" s="14"/>
      <c r="Z29" s="16" t="s">
        <v>43</v>
      </c>
      <c r="AA29" s="15">
        <v>106100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106106</v>
      </c>
      <c r="AP29" s="15"/>
      <c r="AQ29" s="15"/>
      <c r="AR29" s="15"/>
      <c r="AS29" s="15">
        <v>106106</v>
      </c>
      <c r="AT29" s="15"/>
      <c r="AU29" s="15"/>
      <c r="AV29" s="15"/>
      <c r="AW29" s="16" t="s">
        <v>43</v>
      </c>
    </row>
    <row r="30" spans="1:49" ht="15.75" customHeight="1" x14ac:dyDescent="0.25">
      <c r="A30" s="5" t="s">
        <v>45</v>
      </c>
      <c r="B30" s="4" t="s">
        <v>24</v>
      </c>
      <c r="C30" s="4" t="s">
        <v>26</v>
      </c>
      <c r="D30" s="4" t="s">
        <v>46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45</v>
      </c>
      <c r="AA30" s="7">
        <f>AA31</f>
        <v>50000</v>
      </c>
      <c r="AB30" s="7">
        <f t="shared" ref="AB30:AS30" si="6">AB31</f>
        <v>0</v>
      </c>
      <c r="AC30" s="7">
        <f t="shared" si="6"/>
        <v>0</v>
      </c>
      <c r="AD30" s="7">
        <f t="shared" si="6"/>
        <v>0</v>
      </c>
      <c r="AE30" s="7">
        <f t="shared" si="6"/>
        <v>0</v>
      </c>
      <c r="AF30" s="7">
        <f t="shared" si="6"/>
        <v>0</v>
      </c>
      <c r="AG30" s="7">
        <f t="shared" si="6"/>
        <v>0</v>
      </c>
      <c r="AH30" s="7">
        <f t="shared" si="6"/>
        <v>0</v>
      </c>
      <c r="AI30" s="7">
        <f t="shared" si="6"/>
        <v>0</v>
      </c>
      <c r="AJ30" s="7">
        <f t="shared" si="6"/>
        <v>0</v>
      </c>
      <c r="AK30" s="7">
        <f t="shared" si="6"/>
        <v>0</v>
      </c>
      <c r="AL30" s="7">
        <f t="shared" si="6"/>
        <v>0</v>
      </c>
      <c r="AM30" s="7">
        <f t="shared" si="6"/>
        <v>0</v>
      </c>
      <c r="AN30" s="7">
        <f t="shared" si="6"/>
        <v>0</v>
      </c>
      <c r="AO30" s="7">
        <f t="shared" si="6"/>
        <v>50000</v>
      </c>
      <c r="AP30" s="7">
        <f t="shared" si="6"/>
        <v>0</v>
      </c>
      <c r="AQ30" s="7">
        <f t="shared" si="6"/>
        <v>0</v>
      </c>
      <c r="AR30" s="7">
        <f t="shared" si="6"/>
        <v>0</v>
      </c>
      <c r="AS30" s="7">
        <f t="shared" si="6"/>
        <v>50000</v>
      </c>
      <c r="AT30" s="7"/>
      <c r="AU30" s="7"/>
      <c r="AV30" s="7"/>
      <c r="AW30" s="5" t="s">
        <v>45</v>
      </c>
    </row>
    <row r="31" spans="1:49" ht="31.7" customHeight="1" x14ac:dyDescent="0.25">
      <c r="A31" s="8" t="s">
        <v>47</v>
      </c>
      <c r="B31" s="9" t="s">
        <v>24</v>
      </c>
      <c r="C31" s="9" t="s">
        <v>26</v>
      </c>
      <c r="D31" s="9" t="s">
        <v>46</v>
      </c>
      <c r="E31" s="9" t="s">
        <v>48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47</v>
      </c>
      <c r="AA31" s="11">
        <f>AA32</f>
        <v>50000</v>
      </c>
      <c r="AB31" s="11">
        <f t="shared" ref="AB31:AS31" si="7">AB32</f>
        <v>0</v>
      </c>
      <c r="AC31" s="11">
        <f t="shared" si="7"/>
        <v>0</v>
      </c>
      <c r="AD31" s="11">
        <f t="shared" si="7"/>
        <v>0</v>
      </c>
      <c r="AE31" s="11">
        <f t="shared" si="7"/>
        <v>0</v>
      </c>
      <c r="AF31" s="11">
        <f t="shared" si="7"/>
        <v>0</v>
      </c>
      <c r="AG31" s="11">
        <f t="shared" si="7"/>
        <v>0</v>
      </c>
      <c r="AH31" s="11">
        <f t="shared" si="7"/>
        <v>0</v>
      </c>
      <c r="AI31" s="11">
        <f t="shared" si="7"/>
        <v>0</v>
      </c>
      <c r="AJ31" s="11">
        <f t="shared" si="7"/>
        <v>0</v>
      </c>
      <c r="AK31" s="11">
        <f t="shared" si="7"/>
        <v>0</v>
      </c>
      <c r="AL31" s="11">
        <f t="shared" si="7"/>
        <v>0</v>
      </c>
      <c r="AM31" s="11">
        <f t="shared" si="7"/>
        <v>0</v>
      </c>
      <c r="AN31" s="11">
        <f t="shared" si="7"/>
        <v>0</v>
      </c>
      <c r="AO31" s="11">
        <f t="shared" si="7"/>
        <v>50000</v>
      </c>
      <c r="AP31" s="11">
        <f t="shared" si="7"/>
        <v>0</v>
      </c>
      <c r="AQ31" s="11">
        <f t="shared" si="7"/>
        <v>0</v>
      </c>
      <c r="AR31" s="11">
        <f t="shared" si="7"/>
        <v>0</v>
      </c>
      <c r="AS31" s="11">
        <f t="shared" si="7"/>
        <v>50000</v>
      </c>
      <c r="AT31" s="11"/>
      <c r="AU31" s="11"/>
      <c r="AV31" s="11"/>
      <c r="AW31" s="8" t="s">
        <v>47</v>
      </c>
    </row>
    <row r="32" spans="1:49" ht="47.45" customHeight="1" x14ac:dyDescent="0.25">
      <c r="A32" s="16" t="s">
        <v>49</v>
      </c>
      <c r="B32" s="13" t="s">
        <v>24</v>
      </c>
      <c r="C32" s="13" t="s">
        <v>26</v>
      </c>
      <c r="D32" s="13" t="s">
        <v>46</v>
      </c>
      <c r="E32" s="13" t="s">
        <v>48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40</v>
      </c>
      <c r="U32" s="13"/>
      <c r="V32" s="14"/>
      <c r="W32" s="14"/>
      <c r="X32" s="14"/>
      <c r="Y32" s="14"/>
      <c r="Z32" s="16" t="s">
        <v>49</v>
      </c>
      <c r="AA32" s="15">
        <v>50000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>
        <v>50000</v>
      </c>
      <c r="AP32" s="15"/>
      <c r="AQ32" s="15"/>
      <c r="AR32" s="15"/>
      <c r="AS32" s="15">
        <v>50000</v>
      </c>
      <c r="AT32" s="15"/>
      <c r="AU32" s="15"/>
      <c r="AV32" s="15"/>
      <c r="AW32" s="16" t="s">
        <v>49</v>
      </c>
    </row>
    <row r="33" spans="1:49" ht="31.7" customHeight="1" x14ac:dyDescent="0.25">
      <c r="A33" s="5" t="s">
        <v>50</v>
      </c>
      <c r="B33" s="4" t="s">
        <v>24</v>
      </c>
      <c r="C33" s="4" t="s">
        <v>26</v>
      </c>
      <c r="D33" s="4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50</v>
      </c>
      <c r="AA33" s="7">
        <f>AA36+AA38+AA34</f>
        <v>103520</v>
      </c>
      <c r="AB33" s="7">
        <f t="shared" ref="AB33:AS33" si="8">AB36+AB38</f>
        <v>0</v>
      </c>
      <c r="AC33" s="7">
        <f t="shared" si="8"/>
        <v>3520</v>
      </c>
      <c r="AD33" s="7">
        <f t="shared" si="8"/>
        <v>0</v>
      </c>
      <c r="AE33" s="7">
        <f t="shared" si="8"/>
        <v>0</v>
      </c>
      <c r="AF33" s="7">
        <f t="shared" si="8"/>
        <v>0</v>
      </c>
      <c r="AG33" s="7">
        <f t="shared" si="8"/>
        <v>0</v>
      </c>
      <c r="AH33" s="7">
        <f t="shared" si="8"/>
        <v>0</v>
      </c>
      <c r="AI33" s="7">
        <f t="shared" si="8"/>
        <v>0</v>
      </c>
      <c r="AJ33" s="7">
        <f t="shared" si="8"/>
        <v>0</v>
      </c>
      <c r="AK33" s="7">
        <f t="shared" si="8"/>
        <v>0</v>
      </c>
      <c r="AL33" s="7">
        <f t="shared" si="8"/>
        <v>0</v>
      </c>
      <c r="AM33" s="7">
        <f t="shared" si="8"/>
        <v>0</v>
      </c>
      <c r="AN33" s="7">
        <f t="shared" si="8"/>
        <v>0</v>
      </c>
      <c r="AO33" s="7">
        <f t="shared" si="8"/>
        <v>3520</v>
      </c>
      <c r="AP33" s="7">
        <f t="shared" si="8"/>
        <v>0</v>
      </c>
      <c r="AQ33" s="7">
        <f t="shared" si="8"/>
        <v>3520</v>
      </c>
      <c r="AR33" s="7">
        <f t="shared" si="8"/>
        <v>0</v>
      </c>
      <c r="AS33" s="7">
        <f t="shared" si="8"/>
        <v>3520</v>
      </c>
      <c r="AT33" s="7"/>
      <c r="AU33" s="7">
        <v>3520</v>
      </c>
      <c r="AV33" s="7"/>
      <c r="AW33" s="5" t="s">
        <v>50</v>
      </c>
    </row>
    <row r="34" spans="1:49" ht="47.25" x14ac:dyDescent="0.25">
      <c r="A34" s="31" t="s">
        <v>162</v>
      </c>
      <c r="B34" s="9" t="s">
        <v>24</v>
      </c>
      <c r="C34" s="9" t="s">
        <v>26</v>
      </c>
      <c r="D34" s="9" t="s">
        <v>51</v>
      </c>
      <c r="E34" s="9" t="s">
        <v>164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6"/>
      <c r="W34" s="6"/>
      <c r="X34" s="6"/>
      <c r="Y34" s="6"/>
      <c r="Z34" s="5"/>
      <c r="AA34" s="37">
        <f>AA35</f>
        <v>50000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5"/>
    </row>
    <row r="35" spans="1:49" ht="63" x14ac:dyDescent="0.25">
      <c r="A35" s="36" t="s">
        <v>163</v>
      </c>
      <c r="B35" s="13" t="s">
        <v>24</v>
      </c>
      <c r="C35" s="13" t="s">
        <v>26</v>
      </c>
      <c r="D35" s="13" t="s">
        <v>51</v>
      </c>
      <c r="E35" s="13" t="s">
        <v>164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7" t="s">
        <v>40</v>
      </c>
      <c r="U35" s="35"/>
      <c r="V35" s="6"/>
      <c r="W35" s="6"/>
      <c r="X35" s="6"/>
      <c r="Y35" s="6"/>
      <c r="Z35" s="5"/>
      <c r="AA35" s="38">
        <v>50000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5"/>
    </row>
    <row r="36" spans="1:49" ht="47.45" customHeight="1" x14ac:dyDescent="0.25">
      <c r="A36" s="8" t="s">
        <v>52</v>
      </c>
      <c r="B36" s="9" t="s">
        <v>24</v>
      </c>
      <c r="C36" s="9" t="s">
        <v>26</v>
      </c>
      <c r="D36" s="9" t="s">
        <v>51</v>
      </c>
      <c r="E36" s="9" t="s">
        <v>53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52</v>
      </c>
      <c r="AA36" s="11">
        <f>AA37</f>
        <v>50000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8" t="s">
        <v>52</v>
      </c>
    </row>
    <row r="37" spans="1:49" ht="94.9" customHeight="1" x14ac:dyDescent="0.25">
      <c r="A37" s="16" t="s">
        <v>54</v>
      </c>
      <c r="B37" s="13" t="s">
        <v>24</v>
      </c>
      <c r="C37" s="13" t="s">
        <v>26</v>
      </c>
      <c r="D37" s="13" t="s">
        <v>51</v>
      </c>
      <c r="E37" s="13" t="s">
        <v>53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6" t="s">
        <v>54</v>
      </c>
      <c r="AA37" s="15">
        <v>50000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6" t="s">
        <v>54</v>
      </c>
    </row>
    <row r="38" spans="1:49" ht="94.9" customHeight="1" x14ac:dyDescent="0.25">
      <c r="A38" s="8" t="s">
        <v>55</v>
      </c>
      <c r="B38" s="9" t="s">
        <v>24</v>
      </c>
      <c r="C38" s="9" t="s">
        <v>26</v>
      </c>
      <c r="D38" s="9" t="s">
        <v>51</v>
      </c>
      <c r="E38" s="9" t="s">
        <v>56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55</v>
      </c>
      <c r="AA38" s="11">
        <f>AA39</f>
        <v>3520</v>
      </c>
      <c r="AB38" s="11">
        <f t="shared" ref="AB38:AS38" si="9">AB39</f>
        <v>0</v>
      </c>
      <c r="AC38" s="11">
        <f t="shared" si="9"/>
        <v>3520</v>
      </c>
      <c r="AD38" s="11">
        <f t="shared" si="9"/>
        <v>0</v>
      </c>
      <c r="AE38" s="11">
        <f t="shared" si="9"/>
        <v>0</v>
      </c>
      <c r="AF38" s="11">
        <f t="shared" si="9"/>
        <v>0</v>
      </c>
      <c r="AG38" s="11">
        <f t="shared" si="9"/>
        <v>0</v>
      </c>
      <c r="AH38" s="11">
        <f t="shared" si="9"/>
        <v>0</v>
      </c>
      <c r="AI38" s="11">
        <f t="shared" si="9"/>
        <v>0</v>
      </c>
      <c r="AJ38" s="11">
        <f t="shared" si="9"/>
        <v>0</v>
      </c>
      <c r="AK38" s="11">
        <f t="shared" si="9"/>
        <v>0</v>
      </c>
      <c r="AL38" s="11">
        <f t="shared" si="9"/>
        <v>0</v>
      </c>
      <c r="AM38" s="11">
        <f t="shared" si="9"/>
        <v>0</v>
      </c>
      <c r="AN38" s="11">
        <f t="shared" si="9"/>
        <v>0</v>
      </c>
      <c r="AO38" s="11">
        <f t="shared" si="9"/>
        <v>3520</v>
      </c>
      <c r="AP38" s="11">
        <f t="shared" si="9"/>
        <v>0</v>
      </c>
      <c r="AQ38" s="11">
        <f t="shared" si="9"/>
        <v>3520</v>
      </c>
      <c r="AR38" s="11">
        <f t="shared" si="9"/>
        <v>0</v>
      </c>
      <c r="AS38" s="11">
        <f t="shared" si="9"/>
        <v>3520</v>
      </c>
      <c r="AT38" s="11"/>
      <c r="AU38" s="11">
        <v>3520</v>
      </c>
      <c r="AV38" s="11"/>
      <c r="AW38" s="8" t="s">
        <v>55</v>
      </c>
    </row>
    <row r="39" spans="1:49" ht="142.35" customHeight="1" x14ac:dyDescent="0.25">
      <c r="A39" s="16" t="s">
        <v>57</v>
      </c>
      <c r="B39" s="13" t="s">
        <v>24</v>
      </c>
      <c r="C39" s="13" t="s">
        <v>26</v>
      </c>
      <c r="D39" s="13" t="s">
        <v>51</v>
      </c>
      <c r="E39" s="13" t="s">
        <v>56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38</v>
      </c>
      <c r="U39" s="13"/>
      <c r="V39" s="14"/>
      <c r="W39" s="14"/>
      <c r="X39" s="14"/>
      <c r="Y39" s="14"/>
      <c r="Z39" s="16" t="s">
        <v>57</v>
      </c>
      <c r="AA39" s="15">
        <v>3520</v>
      </c>
      <c r="AB39" s="15"/>
      <c r="AC39" s="15">
        <v>3520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>
        <v>3520</v>
      </c>
      <c r="AP39" s="15"/>
      <c r="AQ39" s="15">
        <v>3520</v>
      </c>
      <c r="AR39" s="15"/>
      <c r="AS39" s="15">
        <v>3520</v>
      </c>
      <c r="AT39" s="15"/>
      <c r="AU39" s="15">
        <v>3520</v>
      </c>
      <c r="AV39" s="15"/>
      <c r="AW39" s="16" t="s">
        <v>57</v>
      </c>
    </row>
    <row r="40" spans="1:49" ht="15.75" customHeight="1" x14ac:dyDescent="0.25">
      <c r="A40" s="5" t="s">
        <v>58</v>
      </c>
      <c r="B40" s="4" t="s">
        <v>24</v>
      </c>
      <c r="C40" s="4" t="s">
        <v>59</v>
      </c>
      <c r="D40" s="4" t="s">
        <v>27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5" t="s">
        <v>58</v>
      </c>
      <c r="AA40" s="7">
        <f>AA41</f>
        <v>267200</v>
      </c>
      <c r="AB40" s="7">
        <f t="shared" ref="AB40:AS42" si="10">AB41</f>
        <v>281400</v>
      </c>
      <c r="AC40" s="7">
        <f t="shared" si="10"/>
        <v>0</v>
      </c>
      <c r="AD40" s="7">
        <f t="shared" si="10"/>
        <v>0</v>
      </c>
      <c r="AE40" s="7">
        <f t="shared" si="10"/>
        <v>0</v>
      </c>
      <c r="AF40" s="7">
        <f t="shared" si="10"/>
        <v>0</v>
      </c>
      <c r="AG40" s="7">
        <f t="shared" si="10"/>
        <v>0</v>
      </c>
      <c r="AH40" s="7">
        <f t="shared" si="10"/>
        <v>0</v>
      </c>
      <c r="AI40" s="7">
        <f t="shared" si="10"/>
        <v>0</v>
      </c>
      <c r="AJ40" s="7">
        <f t="shared" si="10"/>
        <v>0</v>
      </c>
      <c r="AK40" s="7">
        <f t="shared" si="10"/>
        <v>0</v>
      </c>
      <c r="AL40" s="7">
        <f t="shared" si="10"/>
        <v>0</v>
      </c>
      <c r="AM40" s="7">
        <f t="shared" si="10"/>
        <v>0</v>
      </c>
      <c r="AN40" s="7">
        <f t="shared" si="10"/>
        <v>0</v>
      </c>
      <c r="AO40" s="7">
        <f t="shared" si="10"/>
        <v>271600</v>
      </c>
      <c r="AP40" s="7">
        <f t="shared" si="10"/>
        <v>291500</v>
      </c>
      <c r="AQ40" s="7">
        <f t="shared" si="10"/>
        <v>0</v>
      </c>
      <c r="AR40" s="7">
        <f t="shared" si="10"/>
        <v>0</v>
      </c>
      <c r="AS40" s="7">
        <f t="shared" si="10"/>
        <v>285800</v>
      </c>
      <c r="AT40" s="7"/>
      <c r="AU40" s="7"/>
      <c r="AV40" s="7"/>
      <c r="AW40" s="5" t="s">
        <v>58</v>
      </c>
    </row>
    <row r="41" spans="1:49" ht="31.7" customHeight="1" x14ac:dyDescent="0.25">
      <c r="A41" s="5" t="s">
        <v>60</v>
      </c>
      <c r="B41" s="4" t="s">
        <v>24</v>
      </c>
      <c r="C41" s="4" t="s">
        <v>59</v>
      </c>
      <c r="D41" s="4" t="s">
        <v>61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5" t="s">
        <v>60</v>
      </c>
      <c r="AA41" s="7">
        <f>AA42</f>
        <v>267200</v>
      </c>
      <c r="AB41" s="7">
        <f t="shared" si="10"/>
        <v>281400</v>
      </c>
      <c r="AC41" s="7">
        <f t="shared" si="10"/>
        <v>0</v>
      </c>
      <c r="AD41" s="7">
        <f t="shared" si="10"/>
        <v>0</v>
      </c>
      <c r="AE41" s="7">
        <f t="shared" si="10"/>
        <v>0</v>
      </c>
      <c r="AF41" s="7">
        <f t="shared" si="10"/>
        <v>0</v>
      </c>
      <c r="AG41" s="7">
        <f t="shared" si="10"/>
        <v>0</v>
      </c>
      <c r="AH41" s="7">
        <f t="shared" si="10"/>
        <v>0</v>
      </c>
      <c r="AI41" s="7">
        <f t="shared" si="10"/>
        <v>0</v>
      </c>
      <c r="AJ41" s="7">
        <f t="shared" si="10"/>
        <v>0</v>
      </c>
      <c r="AK41" s="7">
        <f t="shared" si="10"/>
        <v>0</v>
      </c>
      <c r="AL41" s="7">
        <f t="shared" si="10"/>
        <v>0</v>
      </c>
      <c r="AM41" s="7">
        <f t="shared" si="10"/>
        <v>0</v>
      </c>
      <c r="AN41" s="7">
        <f t="shared" si="10"/>
        <v>0</v>
      </c>
      <c r="AO41" s="7">
        <f t="shared" si="10"/>
        <v>271600</v>
      </c>
      <c r="AP41" s="7">
        <f t="shared" si="10"/>
        <v>291500</v>
      </c>
      <c r="AQ41" s="7">
        <f t="shared" si="10"/>
        <v>0</v>
      </c>
      <c r="AR41" s="7">
        <f t="shared" si="10"/>
        <v>0</v>
      </c>
      <c r="AS41" s="7">
        <f t="shared" si="10"/>
        <v>285800</v>
      </c>
      <c r="AT41" s="7"/>
      <c r="AU41" s="7"/>
      <c r="AV41" s="7"/>
      <c r="AW41" s="5" t="s">
        <v>60</v>
      </c>
    </row>
    <row r="42" spans="1:49" ht="110.65" customHeight="1" x14ac:dyDescent="0.25">
      <c r="A42" s="8" t="s">
        <v>62</v>
      </c>
      <c r="B42" s="9" t="s">
        <v>24</v>
      </c>
      <c r="C42" s="9" t="s">
        <v>59</v>
      </c>
      <c r="D42" s="9" t="s">
        <v>61</v>
      </c>
      <c r="E42" s="9" t="s">
        <v>63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62</v>
      </c>
      <c r="AA42" s="11">
        <f>AA43</f>
        <v>267200</v>
      </c>
      <c r="AB42" s="11">
        <f t="shared" si="10"/>
        <v>281400</v>
      </c>
      <c r="AC42" s="11">
        <f t="shared" si="10"/>
        <v>0</v>
      </c>
      <c r="AD42" s="11">
        <f t="shared" si="10"/>
        <v>0</v>
      </c>
      <c r="AE42" s="11">
        <f t="shared" si="10"/>
        <v>0</v>
      </c>
      <c r="AF42" s="11">
        <f t="shared" si="10"/>
        <v>0</v>
      </c>
      <c r="AG42" s="11">
        <f t="shared" si="10"/>
        <v>0</v>
      </c>
      <c r="AH42" s="11">
        <f t="shared" si="10"/>
        <v>0</v>
      </c>
      <c r="AI42" s="11">
        <f t="shared" si="10"/>
        <v>0</v>
      </c>
      <c r="AJ42" s="11">
        <f t="shared" si="10"/>
        <v>0</v>
      </c>
      <c r="AK42" s="11">
        <f t="shared" si="10"/>
        <v>0</v>
      </c>
      <c r="AL42" s="11">
        <f t="shared" si="10"/>
        <v>0</v>
      </c>
      <c r="AM42" s="11">
        <f t="shared" si="10"/>
        <v>0</v>
      </c>
      <c r="AN42" s="11">
        <f t="shared" si="10"/>
        <v>0</v>
      </c>
      <c r="AO42" s="11">
        <f t="shared" si="10"/>
        <v>271600</v>
      </c>
      <c r="AP42" s="11">
        <f t="shared" si="10"/>
        <v>291500</v>
      </c>
      <c r="AQ42" s="11">
        <f t="shared" si="10"/>
        <v>0</v>
      </c>
      <c r="AR42" s="11">
        <f t="shared" si="10"/>
        <v>0</v>
      </c>
      <c r="AS42" s="11">
        <f t="shared" si="10"/>
        <v>285800</v>
      </c>
      <c r="AT42" s="11"/>
      <c r="AU42" s="11"/>
      <c r="AV42" s="11"/>
      <c r="AW42" s="8" t="s">
        <v>62</v>
      </c>
    </row>
    <row r="43" spans="1:49" ht="237.2" customHeight="1" x14ac:dyDescent="0.25">
      <c r="A43" s="12" t="s">
        <v>64</v>
      </c>
      <c r="B43" s="13" t="s">
        <v>24</v>
      </c>
      <c r="C43" s="13" t="s">
        <v>59</v>
      </c>
      <c r="D43" s="13" t="s">
        <v>61</v>
      </c>
      <c r="E43" s="13" t="s">
        <v>63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33</v>
      </c>
      <c r="U43" s="13"/>
      <c r="V43" s="14"/>
      <c r="W43" s="14"/>
      <c r="X43" s="14"/>
      <c r="Y43" s="14"/>
      <c r="Z43" s="12" t="s">
        <v>64</v>
      </c>
      <c r="AA43" s="15">
        <v>267200</v>
      </c>
      <c r="AB43" s="15">
        <v>281400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v>271600</v>
      </c>
      <c r="AP43" s="15">
        <v>291500</v>
      </c>
      <c r="AQ43" s="15"/>
      <c r="AR43" s="15"/>
      <c r="AS43" s="15">
        <v>285800</v>
      </c>
      <c r="AT43" s="15"/>
      <c r="AU43" s="15"/>
      <c r="AV43" s="15"/>
      <c r="AW43" s="12" t="s">
        <v>64</v>
      </c>
    </row>
    <row r="44" spans="1:49" ht="15.75" customHeight="1" x14ac:dyDescent="0.25">
      <c r="A44" s="5" t="s">
        <v>65</v>
      </c>
      <c r="B44" s="4" t="s">
        <v>24</v>
      </c>
      <c r="C44" s="4" t="s">
        <v>29</v>
      </c>
      <c r="D44" s="4" t="s">
        <v>27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65</v>
      </c>
      <c r="AA44" s="7">
        <f t="shared" ref="AA44:AS44" si="11">AA45+AA58</f>
        <v>9254436.8499999996</v>
      </c>
      <c r="AB44" s="7" t="e">
        <f t="shared" si="11"/>
        <v>#REF!</v>
      </c>
      <c r="AC44" s="7" t="e">
        <f t="shared" si="11"/>
        <v>#REF!</v>
      </c>
      <c r="AD44" s="7" t="e">
        <f t="shared" si="11"/>
        <v>#REF!</v>
      </c>
      <c r="AE44" s="7" t="e">
        <f t="shared" si="11"/>
        <v>#REF!</v>
      </c>
      <c r="AF44" s="7" t="e">
        <f t="shared" si="11"/>
        <v>#REF!</v>
      </c>
      <c r="AG44" s="7" t="e">
        <f t="shared" si="11"/>
        <v>#REF!</v>
      </c>
      <c r="AH44" s="7" t="e">
        <f t="shared" si="11"/>
        <v>#REF!</v>
      </c>
      <c r="AI44" s="7" t="e">
        <f t="shared" si="11"/>
        <v>#REF!</v>
      </c>
      <c r="AJ44" s="7" t="e">
        <f t="shared" si="11"/>
        <v>#REF!</v>
      </c>
      <c r="AK44" s="7" t="e">
        <f t="shared" si="11"/>
        <v>#REF!</v>
      </c>
      <c r="AL44" s="7" t="e">
        <f t="shared" si="11"/>
        <v>#REF!</v>
      </c>
      <c r="AM44" s="7" t="e">
        <f t="shared" si="11"/>
        <v>#REF!</v>
      </c>
      <c r="AN44" s="7" t="e">
        <f t="shared" si="11"/>
        <v>#REF!</v>
      </c>
      <c r="AO44" s="7">
        <f t="shared" si="11"/>
        <v>4666500</v>
      </c>
      <c r="AP44" s="7" t="e">
        <f t="shared" si="11"/>
        <v>#REF!</v>
      </c>
      <c r="AQ44" s="7" t="e">
        <f t="shared" si="11"/>
        <v>#REF!</v>
      </c>
      <c r="AR44" s="7" t="e">
        <f t="shared" si="11"/>
        <v>#REF!</v>
      </c>
      <c r="AS44" s="7">
        <f t="shared" si="11"/>
        <v>4666500</v>
      </c>
      <c r="AT44" s="7"/>
      <c r="AU44" s="7"/>
      <c r="AV44" s="7"/>
      <c r="AW44" s="5" t="s">
        <v>65</v>
      </c>
    </row>
    <row r="45" spans="1:49" ht="31.7" customHeight="1" x14ac:dyDescent="0.25">
      <c r="A45" s="5" t="s">
        <v>66</v>
      </c>
      <c r="B45" s="4" t="s">
        <v>24</v>
      </c>
      <c r="C45" s="4" t="s">
        <v>29</v>
      </c>
      <c r="D45" s="4" t="s">
        <v>67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66</v>
      </c>
      <c r="AA45" s="7">
        <f>AA46+AA48+AA52+AA54+AA50+AA56</f>
        <v>9004436.8499999996</v>
      </c>
      <c r="AB45" s="7" t="e">
        <f>AB46+AB48+#REF!+AB52+AB54</f>
        <v>#REF!</v>
      </c>
      <c r="AC45" s="7" t="e">
        <f>AC46+AC48+#REF!+AC52+AC54</f>
        <v>#REF!</v>
      </c>
      <c r="AD45" s="7" t="e">
        <f>AD46+AD48+#REF!+AD52+AD54</f>
        <v>#REF!</v>
      </c>
      <c r="AE45" s="7" t="e">
        <f>AE46+AE48+#REF!+AE52+AE54</f>
        <v>#REF!</v>
      </c>
      <c r="AF45" s="7" t="e">
        <f>AF46+AF48+#REF!+AF52+AF54</f>
        <v>#REF!</v>
      </c>
      <c r="AG45" s="7" t="e">
        <f>AG46+AG48+#REF!+AG52+AG54</f>
        <v>#REF!</v>
      </c>
      <c r="AH45" s="7" t="e">
        <f>AH46+AH48+#REF!+AH52+AH54</f>
        <v>#REF!</v>
      </c>
      <c r="AI45" s="7" t="e">
        <f>AI46+AI48+#REF!+AI52+AI54</f>
        <v>#REF!</v>
      </c>
      <c r="AJ45" s="7" t="e">
        <f>AJ46+AJ48+#REF!+AJ52+AJ54</f>
        <v>#REF!</v>
      </c>
      <c r="AK45" s="7" t="e">
        <f>AK46+AK48+#REF!+AK52+AK54</f>
        <v>#REF!</v>
      </c>
      <c r="AL45" s="7" t="e">
        <f>AL46+AL48+#REF!+AL52+AL54</f>
        <v>#REF!</v>
      </c>
      <c r="AM45" s="7" t="e">
        <f>AM46+AM48+#REF!+AM52+AM54</f>
        <v>#REF!</v>
      </c>
      <c r="AN45" s="7" t="e">
        <f>AN46+AN48+#REF!+AN52+AN54</f>
        <v>#REF!</v>
      </c>
      <c r="AO45" s="7">
        <f>AO46+AO48+AO52+AO54</f>
        <v>4616500</v>
      </c>
      <c r="AP45" s="7" t="e">
        <f>AP46+AP48+#REF!+AP52+AP54</f>
        <v>#REF!</v>
      </c>
      <c r="AQ45" s="7" t="e">
        <f>AQ46+AQ48+#REF!+AQ52+AQ54</f>
        <v>#REF!</v>
      </c>
      <c r="AR45" s="7" t="e">
        <f>AR46+AR48+#REF!+AR52+AR54</f>
        <v>#REF!</v>
      </c>
      <c r="AS45" s="7">
        <f>AS46+AS48+AS52+AS54</f>
        <v>4616500</v>
      </c>
      <c r="AT45" s="7"/>
      <c r="AU45" s="7"/>
      <c r="AV45" s="7"/>
      <c r="AW45" s="5" t="s">
        <v>66</v>
      </c>
    </row>
    <row r="46" spans="1:49" ht="63.4" customHeight="1" x14ac:dyDescent="0.25">
      <c r="A46" s="8" t="s">
        <v>68</v>
      </c>
      <c r="B46" s="9" t="s">
        <v>24</v>
      </c>
      <c r="C46" s="9" t="s">
        <v>29</v>
      </c>
      <c r="D46" s="9" t="s">
        <v>67</v>
      </c>
      <c r="E46" s="9" t="s">
        <v>69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68</v>
      </c>
      <c r="AA46" s="11">
        <f>AA47</f>
        <v>2320682.85</v>
      </c>
      <c r="AB46" s="11">
        <f t="shared" ref="AB46:AS46" si="12">AB47</f>
        <v>0</v>
      </c>
      <c r="AC46" s="11">
        <f t="shared" si="12"/>
        <v>0</v>
      </c>
      <c r="AD46" s="11">
        <f t="shared" si="12"/>
        <v>0</v>
      </c>
      <c r="AE46" s="11">
        <f t="shared" si="12"/>
        <v>0</v>
      </c>
      <c r="AF46" s="11">
        <f t="shared" si="12"/>
        <v>0</v>
      </c>
      <c r="AG46" s="11">
        <f t="shared" si="12"/>
        <v>0</v>
      </c>
      <c r="AH46" s="11">
        <f t="shared" si="12"/>
        <v>0</v>
      </c>
      <c r="AI46" s="11">
        <f t="shared" si="12"/>
        <v>0</v>
      </c>
      <c r="AJ46" s="11">
        <f t="shared" si="12"/>
        <v>0</v>
      </c>
      <c r="AK46" s="11">
        <f t="shared" si="12"/>
        <v>0</v>
      </c>
      <c r="AL46" s="11">
        <f t="shared" si="12"/>
        <v>0</v>
      </c>
      <c r="AM46" s="11">
        <f t="shared" si="12"/>
        <v>0</v>
      </c>
      <c r="AN46" s="11">
        <f t="shared" si="12"/>
        <v>0</v>
      </c>
      <c r="AO46" s="11">
        <f t="shared" si="12"/>
        <v>2716000</v>
      </c>
      <c r="AP46" s="11">
        <f t="shared" si="12"/>
        <v>0</v>
      </c>
      <c r="AQ46" s="11">
        <f t="shared" si="12"/>
        <v>0</v>
      </c>
      <c r="AR46" s="11">
        <f t="shared" si="12"/>
        <v>0</v>
      </c>
      <c r="AS46" s="11">
        <f t="shared" si="12"/>
        <v>2644000</v>
      </c>
      <c r="AT46" s="11"/>
      <c r="AU46" s="11"/>
      <c r="AV46" s="11"/>
      <c r="AW46" s="8" t="s">
        <v>68</v>
      </c>
    </row>
    <row r="47" spans="1:49" ht="110.65" customHeight="1" x14ac:dyDescent="0.25">
      <c r="A47" s="16" t="s">
        <v>70</v>
      </c>
      <c r="B47" s="13" t="s">
        <v>24</v>
      </c>
      <c r="C47" s="13" t="s">
        <v>29</v>
      </c>
      <c r="D47" s="13" t="s">
        <v>67</v>
      </c>
      <c r="E47" s="13" t="s">
        <v>69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70</v>
      </c>
      <c r="AA47" s="15">
        <v>2320682.85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2716000</v>
      </c>
      <c r="AP47" s="15"/>
      <c r="AQ47" s="15"/>
      <c r="AR47" s="15"/>
      <c r="AS47" s="15">
        <v>2644000</v>
      </c>
      <c r="AT47" s="15"/>
      <c r="AU47" s="15"/>
      <c r="AV47" s="15"/>
      <c r="AW47" s="16" t="s">
        <v>70</v>
      </c>
    </row>
    <row r="48" spans="1:49" ht="63.4" customHeight="1" x14ac:dyDescent="0.25">
      <c r="A48" s="8" t="s">
        <v>71</v>
      </c>
      <c r="B48" s="9" t="s">
        <v>24</v>
      </c>
      <c r="C48" s="9" t="s">
        <v>29</v>
      </c>
      <c r="D48" s="9" t="s">
        <v>67</v>
      </c>
      <c r="E48" s="9" t="s">
        <v>72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71</v>
      </c>
      <c r="AA48" s="11">
        <f>AA49</f>
        <v>4222873.8</v>
      </c>
      <c r="AB48" s="11">
        <f t="shared" ref="AB48:AS48" si="13">AB49</f>
        <v>0</v>
      </c>
      <c r="AC48" s="11">
        <f t="shared" si="13"/>
        <v>0</v>
      </c>
      <c r="AD48" s="11">
        <f t="shared" si="13"/>
        <v>0</v>
      </c>
      <c r="AE48" s="11">
        <f t="shared" si="13"/>
        <v>0</v>
      </c>
      <c r="AF48" s="11">
        <f t="shared" si="13"/>
        <v>0</v>
      </c>
      <c r="AG48" s="11">
        <f t="shared" si="13"/>
        <v>0</v>
      </c>
      <c r="AH48" s="11">
        <f t="shared" si="13"/>
        <v>0</v>
      </c>
      <c r="AI48" s="11">
        <f t="shared" si="13"/>
        <v>0</v>
      </c>
      <c r="AJ48" s="11">
        <f t="shared" si="13"/>
        <v>0</v>
      </c>
      <c r="AK48" s="11">
        <f t="shared" si="13"/>
        <v>0</v>
      </c>
      <c r="AL48" s="11">
        <f t="shared" si="13"/>
        <v>0</v>
      </c>
      <c r="AM48" s="11">
        <f t="shared" si="13"/>
        <v>0</v>
      </c>
      <c r="AN48" s="11">
        <f t="shared" si="13"/>
        <v>0</v>
      </c>
      <c r="AO48" s="11">
        <f t="shared" si="13"/>
        <v>1607500</v>
      </c>
      <c r="AP48" s="11">
        <f t="shared" si="13"/>
        <v>0</v>
      </c>
      <c r="AQ48" s="11">
        <f t="shared" si="13"/>
        <v>0</v>
      </c>
      <c r="AR48" s="11">
        <f t="shared" si="13"/>
        <v>0</v>
      </c>
      <c r="AS48" s="11">
        <f t="shared" si="13"/>
        <v>1607500</v>
      </c>
      <c r="AT48" s="11"/>
      <c r="AU48" s="11"/>
      <c r="AV48" s="11"/>
      <c r="AW48" s="8" t="s">
        <v>71</v>
      </c>
    </row>
    <row r="49" spans="1:49" ht="110.65" customHeight="1" x14ac:dyDescent="0.25">
      <c r="A49" s="16" t="s">
        <v>73</v>
      </c>
      <c r="B49" s="13" t="s">
        <v>24</v>
      </c>
      <c r="C49" s="13" t="s">
        <v>29</v>
      </c>
      <c r="D49" s="13" t="s">
        <v>67</v>
      </c>
      <c r="E49" s="13" t="s">
        <v>72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73</v>
      </c>
      <c r="AA49" s="15">
        <v>4222873.8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1607500</v>
      </c>
      <c r="AP49" s="15"/>
      <c r="AQ49" s="15"/>
      <c r="AR49" s="15"/>
      <c r="AS49" s="15">
        <v>1607500</v>
      </c>
      <c r="AT49" s="15"/>
      <c r="AU49" s="15"/>
      <c r="AV49" s="15"/>
      <c r="AW49" s="16" t="s">
        <v>73</v>
      </c>
    </row>
    <row r="50" spans="1:49" ht="110.65" customHeight="1" x14ac:dyDescent="0.25">
      <c r="A50" s="29" t="s">
        <v>156</v>
      </c>
      <c r="B50" s="9" t="s">
        <v>24</v>
      </c>
      <c r="C50" s="9" t="s">
        <v>29</v>
      </c>
      <c r="D50" s="9" t="s">
        <v>67</v>
      </c>
      <c r="E50" s="26" t="s">
        <v>155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71</v>
      </c>
      <c r="AA50" s="11">
        <f t="shared" ref="AA50:AS50" si="14">AA51</f>
        <v>497036.4</v>
      </c>
      <c r="AB50" s="11">
        <f t="shared" si="14"/>
        <v>0</v>
      </c>
      <c r="AC50" s="11">
        <f t="shared" si="14"/>
        <v>0</v>
      </c>
      <c r="AD50" s="11">
        <f t="shared" si="14"/>
        <v>0</v>
      </c>
      <c r="AE50" s="11">
        <f t="shared" si="14"/>
        <v>0</v>
      </c>
      <c r="AF50" s="11">
        <f t="shared" si="14"/>
        <v>0</v>
      </c>
      <c r="AG50" s="11">
        <f t="shared" si="14"/>
        <v>0</v>
      </c>
      <c r="AH50" s="11">
        <f t="shared" si="14"/>
        <v>0</v>
      </c>
      <c r="AI50" s="11">
        <f t="shared" si="14"/>
        <v>0</v>
      </c>
      <c r="AJ50" s="11">
        <f t="shared" si="14"/>
        <v>0</v>
      </c>
      <c r="AK50" s="11">
        <f t="shared" si="14"/>
        <v>0</v>
      </c>
      <c r="AL50" s="11">
        <f t="shared" si="14"/>
        <v>0</v>
      </c>
      <c r="AM50" s="11">
        <f t="shared" si="14"/>
        <v>0</v>
      </c>
      <c r="AN50" s="11">
        <f t="shared" si="14"/>
        <v>0</v>
      </c>
      <c r="AO50" s="11">
        <f t="shared" si="14"/>
        <v>0</v>
      </c>
      <c r="AP50" s="11">
        <f t="shared" si="14"/>
        <v>0</v>
      </c>
      <c r="AQ50" s="11">
        <f t="shared" si="14"/>
        <v>0</v>
      </c>
      <c r="AR50" s="11">
        <f t="shared" si="14"/>
        <v>0</v>
      </c>
      <c r="AS50" s="11">
        <f t="shared" si="14"/>
        <v>0</v>
      </c>
      <c r="AT50" s="15"/>
      <c r="AU50" s="15"/>
      <c r="AV50" s="15"/>
      <c r="AW50" s="16"/>
    </row>
    <row r="51" spans="1:49" ht="145.9" customHeight="1" x14ac:dyDescent="0.25">
      <c r="A51" s="32" t="s">
        <v>157</v>
      </c>
      <c r="B51" s="13" t="s">
        <v>24</v>
      </c>
      <c r="C51" s="13" t="s">
        <v>29</v>
      </c>
      <c r="D51" s="13" t="s">
        <v>67</v>
      </c>
      <c r="E51" s="28" t="s">
        <v>155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73</v>
      </c>
      <c r="AA51" s="15">
        <v>497036.4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0</v>
      </c>
      <c r="AP51" s="15"/>
      <c r="AQ51" s="15"/>
      <c r="AR51" s="15"/>
      <c r="AS51" s="15">
        <v>0</v>
      </c>
      <c r="AT51" s="15"/>
      <c r="AU51" s="15"/>
      <c r="AV51" s="15"/>
      <c r="AW51" s="16"/>
    </row>
    <row r="52" spans="1:49" ht="142.35" customHeight="1" x14ac:dyDescent="0.25">
      <c r="A52" s="8" t="s">
        <v>74</v>
      </c>
      <c r="B52" s="9" t="s">
        <v>24</v>
      </c>
      <c r="C52" s="9" t="s">
        <v>29</v>
      </c>
      <c r="D52" s="9" t="s">
        <v>67</v>
      </c>
      <c r="E52" s="9" t="s">
        <v>75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74</v>
      </c>
      <c r="AA52" s="11">
        <f>AA53</f>
        <v>863162</v>
      </c>
      <c r="AB52" s="11">
        <f t="shared" ref="AB52:AS52" si="15">AB53</f>
        <v>0</v>
      </c>
      <c r="AC52" s="11">
        <f t="shared" si="15"/>
        <v>0</v>
      </c>
      <c r="AD52" s="11">
        <f t="shared" si="15"/>
        <v>0</v>
      </c>
      <c r="AE52" s="11">
        <f t="shared" si="15"/>
        <v>0</v>
      </c>
      <c r="AF52" s="11">
        <f t="shared" si="15"/>
        <v>0</v>
      </c>
      <c r="AG52" s="11">
        <f t="shared" si="15"/>
        <v>0</v>
      </c>
      <c r="AH52" s="11">
        <f t="shared" si="15"/>
        <v>0</v>
      </c>
      <c r="AI52" s="11">
        <f t="shared" si="15"/>
        <v>0</v>
      </c>
      <c r="AJ52" s="11">
        <f t="shared" si="15"/>
        <v>0</v>
      </c>
      <c r="AK52" s="11">
        <f t="shared" si="15"/>
        <v>0</v>
      </c>
      <c r="AL52" s="11">
        <f t="shared" si="15"/>
        <v>0</v>
      </c>
      <c r="AM52" s="11">
        <f t="shared" si="15"/>
        <v>0</v>
      </c>
      <c r="AN52" s="11">
        <f t="shared" si="15"/>
        <v>0</v>
      </c>
      <c r="AO52" s="11">
        <f t="shared" si="15"/>
        <v>165000</v>
      </c>
      <c r="AP52" s="11">
        <f t="shared" si="15"/>
        <v>0</v>
      </c>
      <c r="AQ52" s="11">
        <f t="shared" si="15"/>
        <v>0</v>
      </c>
      <c r="AR52" s="11">
        <f t="shared" si="15"/>
        <v>0</v>
      </c>
      <c r="AS52" s="11">
        <f t="shared" si="15"/>
        <v>165000</v>
      </c>
      <c r="AT52" s="11"/>
      <c r="AU52" s="11"/>
      <c r="AV52" s="11"/>
      <c r="AW52" s="8" t="s">
        <v>74</v>
      </c>
    </row>
    <row r="53" spans="1:49" ht="189.75" customHeight="1" x14ac:dyDescent="0.25">
      <c r="A53" s="12" t="s">
        <v>76</v>
      </c>
      <c r="B53" s="13" t="s">
        <v>24</v>
      </c>
      <c r="C53" s="13" t="s">
        <v>29</v>
      </c>
      <c r="D53" s="13" t="s">
        <v>67</v>
      </c>
      <c r="E53" s="13" t="s">
        <v>75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 t="s">
        <v>76</v>
      </c>
      <c r="AA53" s="15">
        <v>863162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165000</v>
      </c>
      <c r="AP53" s="15"/>
      <c r="AQ53" s="15"/>
      <c r="AR53" s="15"/>
      <c r="AS53" s="15">
        <v>165000</v>
      </c>
      <c r="AT53" s="15"/>
      <c r="AU53" s="15"/>
      <c r="AV53" s="15"/>
      <c r="AW53" s="12" t="s">
        <v>76</v>
      </c>
    </row>
    <row r="54" spans="1:49" ht="189.75" customHeight="1" x14ac:dyDescent="0.25">
      <c r="A54" s="17" t="s">
        <v>77</v>
      </c>
      <c r="B54" s="9" t="s">
        <v>24</v>
      </c>
      <c r="C54" s="9" t="s">
        <v>29</v>
      </c>
      <c r="D54" s="9" t="s">
        <v>67</v>
      </c>
      <c r="E54" s="9" t="s">
        <v>78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17" t="s">
        <v>77</v>
      </c>
      <c r="AA54" s="11">
        <f>AA55</f>
        <v>1099653.8500000001</v>
      </c>
      <c r="AB54" s="11">
        <f t="shared" ref="AB54:AS54" si="16">AB55</f>
        <v>0</v>
      </c>
      <c r="AC54" s="11">
        <f t="shared" si="16"/>
        <v>0</v>
      </c>
      <c r="AD54" s="11">
        <f t="shared" si="16"/>
        <v>0</v>
      </c>
      <c r="AE54" s="11">
        <f t="shared" si="16"/>
        <v>0</v>
      </c>
      <c r="AF54" s="11">
        <f t="shared" si="16"/>
        <v>0</v>
      </c>
      <c r="AG54" s="11">
        <f t="shared" si="16"/>
        <v>0</v>
      </c>
      <c r="AH54" s="11">
        <f t="shared" si="16"/>
        <v>0</v>
      </c>
      <c r="AI54" s="11">
        <f t="shared" si="16"/>
        <v>0</v>
      </c>
      <c r="AJ54" s="11">
        <f t="shared" si="16"/>
        <v>0</v>
      </c>
      <c r="AK54" s="11">
        <f t="shared" si="16"/>
        <v>0</v>
      </c>
      <c r="AL54" s="11">
        <f t="shared" si="16"/>
        <v>0</v>
      </c>
      <c r="AM54" s="11">
        <f t="shared" si="16"/>
        <v>0</v>
      </c>
      <c r="AN54" s="11">
        <f t="shared" si="16"/>
        <v>0</v>
      </c>
      <c r="AO54" s="11">
        <f t="shared" si="16"/>
        <v>128000</v>
      </c>
      <c r="AP54" s="11">
        <f t="shared" si="16"/>
        <v>0</v>
      </c>
      <c r="AQ54" s="11">
        <f t="shared" si="16"/>
        <v>0</v>
      </c>
      <c r="AR54" s="11">
        <f t="shared" si="16"/>
        <v>0</v>
      </c>
      <c r="AS54" s="11">
        <f t="shared" si="16"/>
        <v>200000</v>
      </c>
      <c r="AT54" s="11"/>
      <c r="AU54" s="11"/>
      <c r="AV54" s="11"/>
      <c r="AW54" s="17" t="s">
        <v>77</v>
      </c>
    </row>
    <row r="55" spans="1:49" ht="237.2" customHeight="1" x14ac:dyDescent="0.25">
      <c r="A55" s="12" t="s">
        <v>79</v>
      </c>
      <c r="B55" s="13" t="s">
        <v>24</v>
      </c>
      <c r="C55" s="13" t="s">
        <v>29</v>
      </c>
      <c r="D55" s="13" t="s">
        <v>67</v>
      </c>
      <c r="E55" s="13" t="s">
        <v>78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 t="s">
        <v>79</v>
      </c>
      <c r="AA55" s="15">
        <v>1099653.8500000001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128000</v>
      </c>
      <c r="AP55" s="15"/>
      <c r="AQ55" s="15"/>
      <c r="AR55" s="15"/>
      <c r="AS55" s="15">
        <v>200000</v>
      </c>
      <c r="AT55" s="15"/>
      <c r="AU55" s="15"/>
      <c r="AV55" s="15"/>
      <c r="AW55" s="12" t="s">
        <v>79</v>
      </c>
    </row>
    <row r="56" spans="1:49" ht="47.25" x14ac:dyDescent="0.25">
      <c r="A56" s="31" t="s">
        <v>162</v>
      </c>
      <c r="B56" s="9" t="s">
        <v>24</v>
      </c>
      <c r="C56" s="9" t="s">
        <v>29</v>
      </c>
      <c r="D56" s="9" t="s">
        <v>67</v>
      </c>
      <c r="E56" s="9" t="s">
        <v>164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6"/>
      <c r="W56" s="6"/>
      <c r="X56" s="6"/>
      <c r="Y56" s="6"/>
      <c r="Z56" s="5"/>
      <c r="AA56" s="37">
        <f>AA57</f>
        <v>1027.95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2"/>
    </row>
    <row r="57" spans="1:49" ht="63" x14ac:dyDescent="0.25">
      <c r="A57" s="36" t="s">
        <v>163</v>
      </c>
      <c r="B57" s="9" t="s">
        <v>24</v>
      </c>
      <c r="C57" s="27" t="s">
        <v>29</v>
      </c>
      <c r="D57" s="27" t="s">
        <v>67</v>
      </c>
      <c r="E57" s="27" t="s">
        <v>164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27" t="s">
        <v>40</v>
      </c>
      <c r="U57" s="35"/>
      <c r="V57" s="6"/>
      <c r="W57" s="6"/>
      <c r="X57" s="6"/>
      <c r="Y57" s="6"/>
      <c r="Z57" s="5"/>
      <c r="AA57" s="38">
        <v>1027.95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2"/>
    </row>
    <row r="58" spans="1:49" ht="31.7" customHeight="1" x14ac:dyDescent="0.25">
      <c r="A58" s="5" t="s">
        <v>80</v>
      </c>
      <c r="B58" s="4" t="s">
        <v>24</v>
      </c>
      <c r="C58" s="4" t="s">
        <v>29</v>
      </c>
      <c r="D58" s="4" t="s">
        <v>81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80</v>
      </c>
      <c r="AA58" s="7">
        <f>AA59</f>
        <v>250000</v>
      </c>
      <c r="AB58" s="7">
        <f t="shared" ref="AB58:AS58" si="17">AB59</f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50000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50000</v>
      </c>
      <c r="AT58" s="7"/>
      <c r="AU58" s="7"/>
      <c r="AV58" s="7"/>
      <c r="AW58" s="5" t="s">
        <v>80</v>
      </c>
    </row>
    <row r="59" spans="1:49" ht="47.45" customHeight="1" x14ac:dyDescent="0.25">
      <c r="A59" s="8" t="s">
        <v>52</v>
      </c>
      <c r="B59" s="9" t="s">
        <v>24</v>
      </c>
      <c r="C59" s="9" t="s">
        <v>29</v>
      </c>
      <c r="D59" s="9" t="s">
        <v>81</v>
      </c>
      <c r="E59" s="9" t="s">
        <v>53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52</v>
      </c>
      <c r="AA59" s="11">
        <f>AA60</f>
        <v>250000</v>
      </c>
      <c r="AB59" s="11">
        <f t="shared" ref="AB59:AS59" si="18">AB60</f>
        <v>0</v>
      </c>
      <c r="AC59" s="11">
        <f t="shared" si="18"/>
        <v>0</v>
      </c>
      <c r="AD59" s="11">
        <f t="shared" si="18"/>
        <v>0</v>
      </c>
      <c r="AE59" s="11">
        <f t="shared" si="18"/>
        <v>0</v>
      </c>
      <c r="AF59" s="11">
        <f t="shared" si="18"/>
        <v>0</v>
      </c>
      <c r="AG59" s="11">
        <f t="shared" si="18"/>
        <v>0</v>
      </c>
      <c r="AH59" s="11">
        <f t="shared" si="18"/>
        <v>0</v>
      </c>
      <c r="AI59" s="11">
        <f t="shared" si="18"/>
        <v>0</v>
      </c>
      <c r="AJ59" s="11">
        <f t="shared" si="18"/>
        <v>0</v>
      </c>
      <c r="AK59" s="11">
        <f t="shared" si="18"/>
        <v>0</v>
      </c>
      <c r="AL59" s="11">
        <f t="shared" si="18"/>
        <v>0</v>
      </c>
      <c r="AM59" s="11">
        <f t="shared" si="18"/>
        <v>0</v>
      </c>
      <c r="AN59" s="11">
        <f t="shared" si="18"/>
        <v>0</v>
      </c>
      <c r="AO59" s="11">
        <f t="shared" si="18"/>
        <v>50000</v>
      </c>
      <c r="AP59" s="11">
        <f t="shared" si="18"/>
        <v>0</v>
      </c>
      <c r="AQ59" s="11">
        <f t="shared" si="18"/>
        <v>0</v>
      </c>
      <c r="AR59" s="11">
        <f t="shared" si="18"/>
        <v>0</v>
      </c>
      <c r="AS59" s="11">
        <f t="shared" si="18"/>
        <v>50000</v>
      </c>
      <c r="AT59" s="11"/>
      <c r="AU59" s="11"/>
      <c r="AV59" s="11"/>
      <c r="AW59" s="8" t="s">
        <v>52</v>
      </c>
    </row>
    <row r="60" spans="1:49" ht="94.9" customHeight="1" x14ac:dyDescent="0.25">
      <c r="A60" s="16" t="s">
        <v>54</v>
      </c>
      <c r="B60" s="13" t="s">
        <v>24</v>
      </c>
      <c r="C60" s="13" t="s">
        <v>29</v>
      </c>
      <c r="D60" s="13" t="s">
        <v>81</v>
      </c>
      <c r="E60" s="13" t="s">
        <v>53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38</v>
      </c>
      <c r="U60" s="13"/>
      <c r="V60" s="14"/>
      <c r="W60" s="14"/>
      <c r="X60" s="14"/>
      <c r="Y60" s="14"/>
      <c r="Z60" s="16" t="s">
        <v>54</v>
      </c>
      <c r="AA60" s="15">
        <v>250000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>
        <v>50000</v>
      </c>
      <c r="AP60" s="15"/>
      <c r="AQ60" s="15"/>
      <c r="AR60" s="15"/>
      <c r="AS60" s="15">
        <v>50000</v>
      </c>
      <c r="AT60" s="15"/>
      <c r="AU60" s="15"/>
      <c r="AV60" s="15"/>
      <c r="AW60" s="16" t="s">
        <v>54</v>
      </c>
    </row>
    <row r="61" spans="1:49" ht="31.7" customHeight="1" x14ac:dyDescent="0.25">
      <c r="A61" s="5" t="s">
        <v>82</v>
      </c>
      <c r="B61" s="4" t="s">
        <v>24</v>
      </c>
      <c r="C61" s="4" t="s">
        <v>83</v>
      </c>
      <c r="D61" s="4" t="s">
        <v>27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82</v>
      </c>
      <c r="AA61" s="7">
        <f>AA62+AA65+AA68</f>
        <v>7097986.1500000004</v>
      </c>
      <c r="AB61" s="7">
        <f t="shared" ref="AB61:AS61" si="19">AB62+AB65+AB68</f>
        <v>0</v>
      </c>
      <c r="AC61" s="7">
        <f t="shared" si="19"/>
        <v>0</v>
      </c>
      <c r="AD61" s="7">
        <f t="shared" si="19"/>
        <v>0</v>
      </c>
      <c r="AE61" s="7">
        <f t="shared" si="19"/>
        <v>0</v>
      </c>
      <c r="AF61" s="7">
        <f t="shared" si="19"/>
        <v>0</v>
      </c>
      <c r="AG61" s="7">
        <f t="shared" si="19"/>
        <v>0</v>
      </c>
      <c r="AH61" s="7">
        <f t="shared" si="19"/>
        <v>0</v>
      </c>
      <c r="AI61" s="7">
        <f t="shared" si="19"/>
        <v>0</v>
      </c>
      <c r="AJ61" s="7">
        <f t="shared" si="19"/>
        <v>0</v>
      </c>
      <c r="AK61" s="7">
        <f t="shared" si="19"/>
        <v>0</v>
      </c>
      <c r="AL61" s="7">
        <f t="shared" si="19"/>
        <v>0</v>
      </c>
      <c r="AM61" s="7">
        <f t="shared" si="19"/>
        <v>0</v>
      </c>
      <c r="AN61" s="7">
        <f t="shared" si="19"/>
        <v>0</v>
      </c>
      <c r="AO61" s="7">
        <f t="shared" si="19"/>
        <v>5648695</v>
      </c>
      <c r="AP61" s="7">
        <f t="shared" si="19"/>
        <v>2119680</v>
      </c>
      <c r="AQ61" s="7">
        <f t="shared" si="19"/>
        <v>2119680</v>
      </c>
      <c r="AR61" s="7">
        <f t="shared" si="19"/>
        <v>2119680</v>
      </c>
      <c r="AS61" s="7">
        <f t="shared" si="19"/>
        <v>5104225</v>
      </c>
      <c r="AT61" s="7"/>
      <c r="AU61" s="7"/>
      <c r="AV61" s="7"/>
      <c r="AW61" s="5" t="s">
        <v>82</v>
      </c>
    </row>
    <row r="62" spans="1:49" ht="15.75" customHeight="1" x14ac:dyDescent="0.25">
      <c r="A62" s="5" t="s">
        <v>84</v>
      </c>
      <c r="B62" s="4" t="s">
        <v>24</v>
      </c>
      <c r="C62" s="4" t="s">
        <v>83</v>
      </c>
      <c r="D62" s="4" t="s">
        <v>26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84</v>
      </c>
      <c r="AA62" s="7">
        <f>AA63</f>
        <v>860000</v>
      </c>
      <c r="AB62" s="7">
        <f t="shared" ref="AB62:AS62" si="20">AB63</f>
        <v>0</v>
      </c>
      <c r="AC62" s="7">
        <f t="shared" si="20"/>
        <v>0</v>
      </c>
      <c r="AD62" s="7">
        <f t="shared" si="20"/>
        <v>0</v>
      </c>
      <c r="AE62" s="7">
        <f t="shared" si="20"/>
        <v>0</v>
      </c>
      <c r="AF62" s="7">
        <f t="shared" si="20"/>
        <v>0</v>
      </c>
      <c r="AG62" s="7">
        <f t="shared" si="20"/>
        <v>0</v>
      </c>
      <c r="AH62" s="7">
        <f t="shared" si="20"/>
        <v>0</v>
      </c>
      <c r="AI62" s="7">
        <f t="shared" si="20"/>
        <v>0</v>
      </c>
      <c r="AJ62" s="7">
        <f t="shared" si="20"/>
        <v>0</v>
      </c>
      <c r="AK62" s="7">
        <f t="shared" si="20"/>
        <v>0</v>
      </c>
      <c r="AL62" s="7">
        <f t="shared" si="20"/>
        <v>0</v>
      </c>
      <c r="AM62" s="7">
        <f t="shared" si="20"/>
        <v>0</v>
      </c>
      <c r="AN62" s="7">
        <f t="shared" si="20"/>
        <v>0</v>
      </c>
      <c r="AO62" s="7">
        <f t="shared" si="20"/>
        <v>830000</v>
      </c>
      <c r="AP62" s="7">
        <f t="shared" si="20"/>
        <v>0</v>
      </c>
      <c r="AQ62" s="7">
        <f t="shared" si="20"/>
        <v>0</v>
      </c>
      <c r="AR62" s="7">
        <f t="shared" si="20"/>
        <v>0</v>
      </c>
      <c r="AS62" s="7">
        <f t="shared" si="20"/>
        <v>830000</v>
      </c>
      <c r="AT62" s="7"/>
      <c r="AU62" s="7"/>
      <c r="AV62" s="7"/>
      <c r="AW62" s="5" t="s">
        <v>84</v>
      </c>
    </row>
    <row r="63" spans="1:49" ht="47.45" customHeight="1" x14ac:dyDescent="0.25">
      <c r="A63" s="8" t="s">
        <v>52</v>
      </c>
      <c r="B63" s="9" t="s">
        <v>24</v>
      </c>
      <c r="C63" s="9" t="s">
        <v>83</v>
      </c>
      <c r="D63" s="9" t="s">
        <v>26</v>
      </c>
      <c r="E63" s="9" t="s">
        <v>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52</v>
      </c>
      <c r="AA63" s="11">
        <f>AA64</f>
        <v>860000</v>
      </c>
      <c r="AB63" s="11">
        <f t="shared" ref="AB63:AS63" si="21">AB64</f>
        <v>0</v>
      </c>
      <c r="AC63" s="11">
        <f t="shared" si="21"/>
        <v>0</v>
      </c>
      <c r="AD63" s="11">
        <f t="shared" si="21"/>
        <v>0</v>
      </c>
      <c r="AE63" s="11">
        <f t="shared" si="21"/>
        <v>0</v>
      </c>
      <c r="AF63" s="11">
        <f t="shared" si="21"/>
        <v>0</v>
      </c>
      <c r="AG63" s="11">
        <f t="shared" si="21"/>
        <v>0</v>
      </c>
      <c r="AH63" s="11">
        <f t="shared" si="21"/>
        <v>0</v>
      </c>
      <c r="AI63" s="11">
        <f t="shared" si="21"/>
        <v>0</v>
      </c>
      <c r="AJ63" s="11">
        <f t="shared" si="21"/>
        <v>0</v>
      </c>
      <c r="AK63" s="11">
        <f t="shared" si="21"/>
        <v>0</v>
      </c>
      <c r="AL63" s="11">
        <f t="shared" si="21"/>
        <v>0</v>
      </c>
      <c r="AM63" s="11">
        <f t="shared" si="21"/>
        <v>0</v>
      </c>
      <c r="AN63" s="11">
        <f t="shared" si="21"/>
        <v>0</v>
      </c>
      <c r="AO63" s="11">
        <f t="shared" si="21"/>
        <v>830000</v>
      </c>
      <c r="AP63" s="11">
        <f t="shared" si="21"/>
        <v>0</v>
      </c>
      <c r="AQ63" s="11">
        <f t="shared" si="21"/>
        <v>0</v>
      </c>
      <c r="AR63" s="11">
        <f t="shared" si="21"/>
        <v>0</v>
      </c>
      <c r="AS63" s="11">
        <f t="shared" si="21"/>
        <v>830000</v>
      </c>
      <c r="AT63" s="11"/>
      <c r="AU63" s="11"/>
      <c r="AV63" s="11"/>
      <c r="AW63" s="8" t="s">
        <v>52</v>
      </c>
    </row>
    <row r="64" spans="1:49" ht="94.9" customHeight="1" x14ac:dyDescent="0.25">
      <c r="A64" s="16" t="s">
        <v>54</v>
      </c>
      <c r="B64" s="13" t="s">
        <v>24</v>
      </c>
      <c r="C64" s="13" t="s">
        <v>83</v>
      </c>
      <c r="D64" s="13" t="s">
        <v>26</v>
      </c>
      <c r="E64" s="13" t="s">
        <v>53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38</v>
      </c>
      <c r="U64" s="13"/>
      <c r="V64" s="14"/>
      <c r="W64" s="14"/>
      <c r="X64" s="14"/>
      <c r="Y64" s="14"/>
      <c r="Z64" s="16" t="s">
        <v>54</v>
      </c>
      <c r="AA64" s="15">
        <v>860000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830000</v>
      </c>
      <c r="AP64" s="15"/>
      <c r="AQ64" s="15"/>
      <c r="AR64" s="15"/>
      <c r="AS64" s="15">
        <v>830000</v>
      </c>
      <c r="AT64" s="15"/>
      <c r="AU64" s="15"/>
      <c r="AV64" s="15"/>
      <c r="AW64" s="16" t="s">
        <v>54</v>
      </c>
    </row>
    <row r="65" spans="1:50" ht="15.75" customHeight="1" x14ac:dyDescent="0.25">
      <c r="A65" s="5" t="s">
        <v>85</v>
      </c>
      <c r="B65" s="4" t="s">
        <v>24</v>
      </c>
      <c r="C65" s="4" t="s">
        <v>83</v>
      </c>
      <c r="D65" s="4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85</v>
      </c>
      <c r="AA65" s="7">
        <f>AA66</f>
        <v>490000</v>
      </c>
      <c r="AB65" s="7">
        <f t="shared" ref="AB65:AS65" si="22">AB66</f>
        <v>0</v>
      </c>
      <c r="AC65" s="7">
        <f t="shared" si="22"/>
        <v>0</v>
      </c>
      <c r="AD65" s="7">
        <f t="shared" si="22"/>
        <v>0</v>
      </c>
      <c r="AE65" s="7">
        <f t="shared" si="22"/>
        <v>0</v>
      </c>
      <c r="AF65" s="7">
        <f t="shared" si="22"/>
        <v>0</v>
      </c>
      <c r="AG65" s="7">
        <f t="shared" si="22"/>
        <v>0</v>
      </c>
      <c r="AH65" s="7">
        <f t="shared" si="22"/>
        <v>0</v>
      </c>
      <c r="AI65" s="7">
        <f t="shared" si="22"/>
        <v>0</v>
      </c>
      <c r="AJ65" s="7">
        <f t="shared" si="22"/>
        <v>0</v>
      </c>
      <c r="AK65" s="7">
        <f t="shared" si="22"/>
        <v>0</v>
      </c>
      <c r="AL65" s="7">
        <f t="shared" si="22"/>
        <v>0</v>
      </c>
      <c r="AM65" s="7">
        <f t="shared" si="22"/>
        <v>0</v>
      </c>
      <c r="AN65" s="7">
        <f t="shared" si="22"/>
        <v>0</v>
      </c>
      <c r="AO65" s="7">
        <f t="shared" si="22"/>
        <v>560000</v>
      </c>
      <c r="AP65" s="7">
        <f t="shared" si="22"/>
        <v>0</v>
      </c>
      <c r="AQ65" s="7">
        <f t="shared" si="22"/>
        <v>0</v>
      </c>
      <c r="AR65" s="7">
        <f t="shared" si="22"/>
        <v>0</v>
      </c>
      <c r="AS65" s="7">
        <f t="shared" si="22"/>
        <v>560000</v>
      </c>
      <c r="AT65" s="7"/>
      <c r="AU65" s="7"/>
      <c r="AV65" s="7"/>
      <c r="AW65" s="5" t="s">
        <v>85</v>
      </c>
    </row>
    <row r="66" spans="1:50" ht="47.45" customHeight="1" x14ac:dyDescent="0.25">
      <c r="A66" s="29" t="s">
        <v>52</v>
      </c>
      <c r="B66" s="9" t="s">
        <v>24</v>
      </c>
      <c r="C66" s="9" t="s">
        <v>83</v>
      </c>
      <c r="D66" s="9" t="s">
        <v>59</v>
      </c>
      <c r="E66" s="9" t="s">
        <v>53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52</v>
      </c>
      <c r="AA66" s="11">
        <f>AA67</f>
        <v>490000</v>
      </c>
      <c r="AB66" s="11">
        <f t="shared" ref="AB66:AS66" si="23">AB67</f>
        <v>0</v>
      </c>
      <c r="AC66" s="11">
        <f t="shared" si="23"/>
        <v>0</v>
      </c>
      <c r="AD66" s="11">
        <f t="shared" si="23"/>
        <v>0</v>
      </c>
      <c r="AE66" s="11">
        <f t="shared" si="23"/>
        <v>0</v>
      </c>
      <c r="AF66" s="11">
        <f t="shared" si="23"/>
        <v>0</v>
      </c>
      <c r="AG66" s="11">
        <f t="shared" si="23"/>
        <v>0</v>
      </c>
      <c r="AH66" s="11">
        <f t="shared" si="23"/>
        <v>0</v>
      </c>
      <c r="AI66" s="11">
        <f t="shared" si="23"/>
        <v>0</v>
      </c>
      <c r="AJ66" s="11">
        <f t="shared" si="23"/>
        <v>0</v>
      </c>
      <c r="AK66" s="11">
        <f t="shared" si="23"/>
        <v>0</v>
      </c>
      <c r="AL66" s="11">
        <f t="shared" si="23"/>
        <v>0</v>
      </c>
      <c r="AM66" s="11">
        <f t="shared" si="23"/>
        <v>0</v>
      </c>
      <c r="AN66" s="11">
        <f t="shared" si="23"/>
        <v>0</v>
      </c>
      <c r="AO66" s="11">
        <f t="shared" si="23"/>
        <v>560000</v>
      </c>
      <c r="AP66" s="11">
        <f t="shared" si="23"/>
        <v>0</v>
      </c>
      <c r="AQ66" s="11">
        <f t="shared" si="23"/>
        <v>0</v>
      </c>
      <c r="AR66" s="11">
        <f t="shared" si="23"/>
        <v>0</v>
      </c>
      <c r="AS66" s="11">
        <f t="shared" si="23"/>
        <v>560000</v>
      </c>
      <c r="AT66" s="11"/>
      <c r="AU66" s="11"/>
      <c r="AV66" s="11"/>
      <c r="AW66" s="8" t="s">
        <v>52</v>
      </c>
    </row>
    <row r="67" spans="1:50" ht="94.9" customHeight="1" x14ac:dyDescent="0.25">
      <c r="A67" s="16" t="s">
        <v>54</v>
      </c>
      <c r="B67" s="13" t="s">
        <v>24</v>
      </c>
      <c r="C67" s="13" t="s">
        <v>83</v>
      </c>
      <c r="D67" s="13" t="s">
        <v>59</v>
      </c>
      <c r="E67" s="13" t="s">
        <v>53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38</v>
      </c>
      <c r="U67" s="13"/>
      <c r="V67" s="14"/>
      <c r="W67" s="14"/>
      <c r="X67" s="14"/>
      <c r="Y67" s="14"/>
      <c r="Z67" s="16" t="s">
        <v>54</v>
      </c>
      <c r="AA67" s="15">
        <v>490000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>
        <v>560000</v>
      </c>
      <c r="AP67" s="15"/>
      <c r="AQ67" s="15"/>
      <c r="AR67" s="15"/>
      <c r="AS67" s="15">
        <v>560000</v>
      </c>
      <c r="AT67" s="15"/>
      <c r="AU67" s="15"/>
      <c r="AV67" s="15"/>
      <c r="AW67" s="16" t="s">
        <v>54</v>
      </c>
    </row>
    <row r="68" spans="1:50" ht="15.75" customHeight="1" x14ac:dyDescent="0.25">
      <c r="A68" s="5" t="s">
        <v>86</v>
      </c>
      <c r="B68" s="4" t="s">
        <v>24</v>
      </c>
      <c r="C68" s="4" t="s">
        <v>83</v>
      </c>
      <c r="D68" s="4" t="s">
        <v>61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86</v>
      </c>
      <c r="AA68" s="7">
        <f>AA69+AA72+AA80+AA74+AA76+AA78</f>
        <v>5747986.1500000004</v>
      </c>
      <c r="AB68" s="7">
        <f t="shared" ref="AB68:AS68" si="24">AB69+AB72+AB80+AB74+AB76+AB78</f>
        <v>0</v>
      </c>
      <c r="AC68" s="7">
        <f t="shared" si="24"/>
        <v>0</v>
      </c>
      <c r="AD68" s="7">
        <f t="shared" si="24"/>
        <v>0</v>
      </c>
      <c r="AE68" s="7">
        <f t="shared" si="24"/>
        <v>0</v>
      </c>
      <c r="AF68" s="7">
        <f t="shared" si="24"/>
        <v>0</v>
      </c>
      <c r="AG68" s="7">
        <f t="shared" si="24"/>
        <v>0</v>
      </c>
      <c r="AH68" s="7">
        <f t="shared" si="24"/>
        <v>0</v>
      </c>
      <c r="AI68" s="7">
        <f t="shared" si="24"/>
        <v>0</v>
      </c>
      <c r="AJ68" s="7">
        <f t="shared" si="24"/>
        <v>0</v>
      </c>
      <c r="AK68" s="7">
        <f t="shared" si="24"/>
        <v>0</v>
      </c>
      <c r="AL68" s="7">
        <f t="shared" si="24"/>
        <v>0</v>
      </c>
      <c r="AM68" s="7">
        <f t="shared" si="24"/>
        <v>0</v>
      </c>
      <c r="AN68" s="7">
        <f t="shared" si="24"/>
        <v>0</v>
      </c>
      <c r="AO68" s="7">
        <f t="shared" si="24"/>
        <v>4258695</v>
      </c>
      <c r="AP68" s="7">
        <f t="shared" si="24"/>
        <v>2119680</v>
      </c>
      <c r="AQ68" s="7">
        <f t="shared" si="24"/>
        <v>2119680</v>
      </c>
      <c r="AR68" s="7">
        <f t="shared" si="24"/>
        <v>2119680</v>
      </c>
      <c r="AS68" s="7">
        <f t="shared" si="24"/>
        <v>3714225</v>
      </c>
      <c r="AT68" s="7"/>
      <c r="AU68" s="7"/>
      <c r="AV68" s="7"/>
      <c r="AW68" s="5" t="s">
        <v>86</v>
      </c>
    </row>
    <row r="69" spans="1:50" ht="47.45" customHeight="1" x14ac:dyDescent="0.25">
      <c r="A69" s="8" t="s">
        <v>87</v>
      </c>
      <c r="B69" s="9" t="s">
        <v>24</v>
      </c>
      <c r="C69" s="9" t="s">
        <v>83</v>
      </c>
      <c r="D69" s="9" t="s">
        <v>61</v>
      </c>
      <c r="E69" s="9" t="s">
        <v>88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87</v>
      </c>
      <c r="AA69" s="11">
        <f>AA70+AA71</f>
        <v>1562222</v>
      </c>
      <c r="AB69" s="11">
        <f t="shared" ref="AB69:AS69" si="25">AB70+AB71</f>
        <v>0</v>
      </c>
      <c r="AC69" s="11">
        <f t="shared" si="25"/>
        <v>0</v>
      </c>
      <c r="AD69" s="11">
        <f t="shared" si="25"/>
        <v>0</v>
      </c>
      <c r="AE69" s="11">
        <f t="shared" si="25"/>
        <v>0</v>
      </c>
      <c r="AF69" s="11">
        <f t="shared" si="25"/>
        <v>0</v>
      </c>
      <c r="AG69" s="11">
        <f t="shared" si="25"/>
        <v>0</v>
      </c>
      <c r="AH69" s="11">
        <f t="shared" si="25"/>
        <v>0</v>
      </c>
      <c r="AI69" s="11">
        <f t="shared" si="25"/>
        <v>0</v>
      </c>
      <c r="AJ69" s="11">
        <f t="shared" si="25"/>
        <v>0</v>
      </c>
      <c r="AK69" s="11">
        <f t="shared" si="25"/>
        <v>0</v>
      </c>
      <c r="AL69" s="11">
        <f t="shared" si="25"/>
        <v>0</v>
      </c>
      <c r="AM69" s="11">
        <f t="shared" si="25"/>
        <v>0</v>
      </c>
      <c r="AN69" s="11">
        <f t="shared" si="25"/>
        <v>0</v>
      </c>
      <c r="AO69" s="11">
        <f t="shared" si="25"/>
        <v>1074420</v>
      </c>
      <c r="AP69" s="11">
        <f t="shared" si="25"/>
        <v>0</v>
      </c>
      <c r="AQ69" s="11">
        <f t="shared" si="25"/>
        <v>0</v>
      </c>
      <c r="AR69" s="11">
        <f t="shared" si="25"/>
        <v>0</v>
      </c>
      <c r="AS69" s="11">
        <f t="shared" si="25"/>
        <v>1074420</v>
      </c>
      <c r="AT69" s="11"/>
      <c r="AU69" s="11"/>
      <c r="AV69" s="11"/>
      <c r="AW69" s="8" t="s">
        <v>87</v>
      </c>
    </row>
    <row r="70" spans="1:50" ht="94.9" customHeight="1" x14ac:dyDescent="0.25">
      <c r="A70" s="16" t="s">
        <v>89</v>
      </c>
      <c r="B70" s="13" t="s">
        <v>24</v>
      </c>
      <c r="C70" s="13" t="s">
        <v>83</v>
      </c>
      <c r="D70" s="13" t="s">
        <v>61</v>
      </c>
      <c r="E70" s="13" t="s">
        <v>88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38</v>
      </c>
      <c r="U70" s="13"/>
      <c r="V70" s="14"/>
      <c r="W70" s="14"/>
      <c r="X70" s="14"/>
      <c r="Y70" s="14"/>
      <c r="Z70" s="16" t="s">
        <v>89</v>
      </c>
      <c r="AA70" s="15">
        <v>1464900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>
        <v>1074420</v>
      </c>
      <c r="AP70" s="15"/>
      <c r="AQ70" s="15"/>
      <c r="AR70" s="15"/>
      <c r="AS70" s="15">
        <v>1074420</v>
      </c>
      <c r="AT70" s="15"/>
      <c r="AU70" s="15"/>
      <c r="AV70" s="15"/>
      <c r="AW70" s="16" t="s">
        <v>89</v>
      </c>
    </row>
    <row r="71" spans="1:50" ht="63.4" customHeight="1" x14ac:dyDescent="0.25">
      <c r="A71" s="16" t="s">
        <v>90</v>
      </c>
      <c r="B71" s="13" t="s">
        <v>24</v>
      </c>
      <c r="C71" s="13" t="s">
        <v>83</v>
      </c>
      <c r="D71" s="13" t="s">
        <v>61</v>
      </c>
      <c r="E71" s="13" t="s">
        <v>88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40</v>
      </c>
      <c r="U71" s="13"/>
      <c r="V71" s="14"/>
      <c r="W71" s="14"/>
      <c r="X71" s="14"/>
      <c r="Y71" s="14"/>
      <c r="Z71" s="16" t="s">
        <v>90</v>
      </c>
      <c r="AA71" s="15">
        <v>97322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6" t="s">
        <v>90</v>
      </c>
    </row>
    <row r="72" spans="1:50" ht="47.45" customHeight="1" x14ac:dyDescent="0.25">
      <c r="A72" s="8" t="s">
        <v>91</v>
      </c>
      <c r="B72" s="9" t="s">
        <v>24</v>
      </c>
      <c r="C72" s="9" t="s">
        <v>83</v>
      </c>
      <c r="D72" s="9" t="s">
        <v>61</v>
      </c>
      <c r="E72" s="9" t="s">
        <v>92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91</v>
      </c>
      <c r="AA72" s="11">
        <v>1215560</v>
      </c>
      <c r="AB72" s="11">
        <f t="shared" ref="AB72:AS72" si="26">AB73</f>
        <v>0</v>
      </c>
      <c r="AC72" s="11">
        <f t="shared" si="26"/>
        <v>0</v>
      </c>
      <c r="AD72" s="11">
        <f t="shared" si="26"/>
        <v>0</v>
      </c>
      <c r="AE72" s="11">
        <f t="shared" si="26"/>
        <v>0</v>
      </c>
      <c r="AF72" s="11">
        <f t="shared" si="26"/>
        <v>0</v>
      </c>
      <c r="AG72" s="11">
        <f t="shared" si="26"/>
        <v>0</v>
      </c>
      <c r="AH72" s="11">
        <f t="shared" si="26"/>
        <v>0</v>
      </c>
      <c r="AI72" s="11">
        <f t="shared" si="26"/>
        <v>0</v>
      </c>
      <c r="AJ72" s="11">
        <f t="shared" si="26"/>
        <v>0</v>
      </c>
      <c r="AK72" s="11">
        <f t="shared" si="26"/>
        <v>0</v>
      </c>
      <c r="AL72" s="11">
        <f t="shared" si="26"/>
        <v>0</v>
      </c>
      <c r="AM72" s="11">
        <f t="shared" si="26"/>
        <v>0</v>
      </c>
      <c r="AN72" s="11">
        <f t="shared" si="26"/>
        <v>0</v>
      </c>
      <c r="AO72" s="11">
        <f t="shared" si="26"/>
        <v>984595</v>
      </c>
      <c r="AP72" s="11">
        <f t="shared" si="26"/>
        <v>0</v>
      </c>
      <c r="AQ72" s="11">
        <f t="shared" si="26"/>
        <v>0</v>
      </c>
      <c r="AR72" s="11">
        <f t="shared" si="26"/>
        <v>0</v>
      </c>
      <c r="AS72" s="11">
        <f t="shared" si="26"/>
        <v>440125</v>
      </c>
      <c r="AT72" s="11"/>
      <c r="AU72" s="11"/>
      <c r="AV72" s="11"/>
      <c r="AW72" s="8" t="s">
        <v>91</v>
      </c>
    </row>
    <row r="73" spans="1:50" ht="94.9" customHeight="1" x14ac:dyDescent="0.25">
      <c r="A73" s="16" t="s">
        <v>93</v>
      </c>
      <c r="B73" s="13" t="s">
        <v>24</v>
      </c>
      <c r="C73" s="13" t="s">
        <v>83</v>
      </c>
      <c r="D73" s="13" t="s">
        <v>61</v>
      </c>
      <c r="E73" s="13" t="s">
        <v>92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38</v>
      </c>
      <c r="U73" s="13"/>
      <c r="V73" s="14"/>
      <c r="W73" s="14"/>
      <c r="X73" s="14"/>
      <c r="Y73" s="14"/>
      <c r="Z73" s="16" t="s">
        <v>93</v>
      </c>
      <c r="AA73" s="15">
        <v>1340000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v>984595</v>
      </c>
      <c r="AP73" s="15"/>
      <c r="AQ73" s="15"/>
      <c r="AR73" s="15"/>
      <c r="AS73" s="15">
        <v>440125</v>
      </c>
      <c r="AT73" s="15"/>
      <c r="AU73" s="15"/>
      <c r="AV73" s="15"/>
      <c r="AW73" s="16" t="s">
        <v>93</v>
      </c>
    </row>
    <row r="74" spans="1:50" ht="120.75" customHeight="1" x14ac:dyDescent="0.25">
      <c r="A74" s="41" t="s">
        <v>74</v>
      </c>
      <c r="B74" s="13" t="s">
        <v>24</v>
      </c>
      <c r="C74" s="13" t="s">
        <v>83</v>
      </c>
      <c r="D74" s="13" t="s">
        <v>61</v>
      </c>
      <c r="E74" s="44" t="s">
        <v>75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  <c r="X74" s="14"/>
      <c r="Y74" s="14"/>
      <c r="Z74" s="16"/>
      <c r="AA74" s="45">
        <f>AA75</f>
        <v>305218</v>
      </c>
      <c r="AB74" s="45">
        <f t="shared" ref="AB74:AS74" si="27">AB75</f>
        <v>0</v>
      </c>
      <c r="AC74" s="45">
        <f t="shared" si="27"/>
        <v>0</v>
      </c>
      <c r="AD74" s="45">
        <f t="shared" si="27"/>
        <v>0</v>
      </c>
      <c r="AE74" s="45">
        <f t="shared" si="27"/>
        <v>0</v>
      </c>
      <c r="AF74" s="45">
        <f t="shared" si="27"/>
        <v>0</v>
      </c>
      <c r="AG74" s="45">
        <f t="shared" si="27"/>
        <v>0</v>
      </c>
      <c r="AH74" s="45">
        <f t="shared" si="27"/>
        <v>0</v>
      </c>
      <c r="AI74" s="45">
        <f t="shared" si="27"/>
        <v>0</v>
      </c>
      <c r="AJ74" s="45">
        <f t="shared" si="27"/>
        <v>0</v>
      </c>
      <c r="AK74" s="45">
        <f t="shared" si="27"/>
        <v>0</v>
      </c>
      <c r="AL74" s="45">
        <f t="shared" si="27"/>
        <v>0</v>
      </c>
      <c r="AM74" s="45">
        <f t="shared" si="27"/>
        <v>0</v>
      </c>
      <c r="AN74" s="45">
        <f t="shared" si="27"/>
        <v>0</v>
      </c>
      <c r="AO74" s="45">
        <f t="shared" si="27"/>
        <v>0</v>
      </c>
      <c r="AP74" s="45">
        <f t="shared" si="27"/>
        <v>0</v>
      </c>
      <c r="AQ74" s="45">
        <f t="shared" si="27"/>
        <v>0</v>
      </c>
      <c r="AR74" s="45">
        <f t="shared" si="27"/>
        <v>0</v>
      </c>
      <c r="AS74" s="45">
        <f t="shared" si="27"/>
        <v>0</v>
      </c>
      <c r="AT74" s="15"/>
      <c r="AU74" s="15"/>
      <c r="AV74" s="15"/>
      <c r="AW74" s="16"/>
    </row>
    <row r="75" spans="1:50" ht="162.75" customHeight="1" x14ac:dyDescent="0.25">
      <c r="A75" s="43" t="s">
        <v>76</v>
      </c>
      <c r="B75" s="13" t="s">
        <v>24</v>
      </c>
      <c r="C75" s="13" t="s">
        <v>83</v>
      </c>
      <c r="D75" s="13" t="s">
        <v>61</v>
      </c>
      <c r="E75" s="27" t="s">
        <v>75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/>
      <c r="AA75" s="46">
        <v>305218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>
        <v>0</v>
      </c>
      <c r="AP75" s="46"/>
      <c r="AQ75" s="46"/>
      <c r="AR75" s="46"/>
      <c r="AS75" s="46">
        <v>0</v>
      </c>
      <c r="AT75" s="15"/>
      <c r="AU75" s="15"/>
      <c r="AV75" s="15"/>
      <c r="AW75" s="16"/>
      <c r="AX75" s="47"/>
    </row>
    <row r="76" spans="1:50" ht="157.5" customHeight="1" x14ac:dyDescent="0.25">
      <c r="A76" s="42" t="s">
        <v>77</v>
      </c>
      <c r="B76" s="13" t="s">
        <v>24</v>
      </c>
      <c r="C76" s="13" t="s">
        <v>83</v>
      </c>
      <c r="D76" s="13" t="s">
        <v>61</v>
      </c>
      <c r="E76" s="44" t="s">
        <v>78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5">
        <f>AA77</f>
        <v>200346.15</v>
      </c>
      <c r="AB76" s="45">
        <f t="shared" ref="AB76:AS76" si="28">AB77</f>
        <v>0</v>
      </c>
      <c r="AC76" s="45">
        <f t="shared" si="28"/>
        <v>0</v>
      </c>
      <c r="AD76" s="45">
        <f t="shared" si="28"/>
        <v>0</v>
      </c>
      <c r="AE76" s="45">
        <f t="shared" si="28"/>
        <v>0</v>
      </c>
      <c r="AF76" s="45">
        <f t="shared" si="28"/>
        <v>0</v>
      </c>
      <c r="AG76" s="45">
        <f t="shared" si="28"/>
        <v>0</v>
      </c>
      <c r="AH76" s="45">
        <f t="shared" si="28"/>
        <v>0</v>
      </c>
      <c r="AI76" s="45">
        <f t="shared" si="28"/>
        <v>0</v>
      </c>
      <c r="AJ76" s="45">
        <f t="shared" si="28"/>
        <v>0</v>
      </c>
      <c r="AK76" s="45">
        <f t="shared" si="28"/>
        <v>0</v>
      </c>
      <c r="AL76" s="45">
        <f t="shared" si="28"/>
        <v>0</v>
      </c>
      <c r="AM76" s="45">
        <f t="shared" si="28"/>
        <v>0</v>
      </c>
      <c r="AN76" s="45">
        <f t="shared" si="28"/>
        <v>0</v>
      </c>
      <c r="AO76" s="45">
        <f t="shared" si="28"/>
        <v>0</v>
      </c>
      <c r="AP76" s="45">
        <f t="shared" si="28"/>
        <v>0</v>
      </c>
      <c r="AQ76" s="45">
        <f t="shared" si="28"/>
        <v>0</v>
      </c>
      <c r="AR76" s="45">
        <f t="shared" si="28"/>
        <v>0</v>
      </c>
      <c r="AS76" s="45">
        <f t="shared" si="28"/>
        <v>0</v>
      </c>
      <c r="AT76" s="15"/>
      <c r="AU76" s="15"/>
      <c r="AV76" s="15"/>
      <c r="AW76" s="16"/>
    </row>
    <row r="77" spans="1:50" ht="195.75" customHeight="1" x14ac:dyDescent="0.25">
      <c r="A77" s="43" t="s">
        <v>79</v>
      </c>
      <c r="B77" s="13" t="s">
        <v>24</v>
      </c>
      <c r="C77" s="13" t="s">
        <v>83</v>
      </c>
      <c r="D77" s="13" t="s">
        <v>61</v>
      </c>
      <c r="E77" s="27" t="s">
        <v>78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6">
        <v>200346.15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>
        <v>0</v>
      </c>
      <c r="AP77" s="46"/>
      <c r="AQ77" s="46"/>
      <c r="AR77" s="46"/>
      <c r="AS77" s="46">
        <v>0</v>
      </c>
      <c r="AT77" s="15"/>
      <c r="AU77" s="15"/>
      <c r="AV77" s="15"/>
      <c r="AW77" s="16"/>
    </row>
    <row r="78" spans="1:50" ht="37.5" customHeight="1" x14ac:dyDescent="0.25">
      <c r="A78" s="41" t="s">
        <v>165</v>
      </c>
      <c r="B78" s="13" t="s">
        <v>24</v>
      </c>
      <c r="C78" s="13" t="s">
        <v>83</v>
      </c>
      <c r="D78" s="13" t="s">
        <v>61</v>
      </c>
      <c r="E78" s="44" t="s">
        <v>167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5">
        <f>AA79</f>
        <v>2384640</v>
      </c>
      <c r="AB78" s="45">
        <f t="shared" ref="AB78:AS78" si="29">AB79</f>
        <v>0</v>
      </c>
      <c r="AC78" s="45">
        <f t="shared" si="29"/>
        <v>0</v>
      </c>
      <c r="AD78" s="45">
        <f t="shared" si="29"/>
        <v>0</v>
      </c>
      <c r="AE78" s="45">
        <f t="shared" si="29"/>
        <v>0</v>
      </c>
      <c r="AF78" s="45">
        <f t="shared" si="29"/>
        <v>0</v>
      </c>
      <c r="AG78" s="45">
        <f t="shared" si="29"/>
        <v>0</v>
      </c>
      <c r="AH78" s="45">
        <f t="shared" si="29"/>
        <v>0</v>
      </c>
      <c r="AI78" s="45">
        <f t="shared" si="29"/>
        <v>0</v>
      </c>
      <c r="AJ78" s="45">
        <f t="shared" si="29"/>
        <v>0</v>
      </c>
      <c r="AK78" s="45">
        <f t="shared" si="29"/>
        <v>0</v>
      </c>
      <c r="AL78" s="45">
        <f t="shared" si="29"/>
        <v>0</v>
      </c>
      <c r="AM78" s="45">
        <f t="shared" si="29"/>
        <v>0</v>
      </c>
      <c r="AN78" s="45">
        <f t="shared" si="29"/>
        <v>0</v>
      </c>
      <c r="AO78" s="45">
        <f t="shared" si="29"/>
        <v>2119680</v>
      </c>
      <c r="AP78" s="45">
        <f t="shared" si="29"/>
        <v>2119680</v>
      </c>
      <c r="AQ78" s="45">
        <f t="shared" si="29"/>
        <v>2119680</v>
      </c>
      <c r="AR78" s="45">
        <f t="shared" si="29"/>
        <v>2119680</v>
      </c>
      <c r="AS78" s="45">
        <f t="shared" si="29"/>
        <v>2119680</v>
      </c>
      <c r="AT78" s="15"/>
      <c r="AU78" s="15"/>
      <c r="AV78" s="15"/>
      <c r="AW78" s="16"/>
    </row>
    <row r="79" spans="1:50" ht="93.75" customHeight="1" x14ac:dyDescent="0.25">
      <c r="A79" s="43" t="s">
        <v>166</v>
      </c>
      <c r="B79" s="13" t="s">
        <v>24</v>
      </c>
      <c r="C79" s="13" t="s">
        <v>83</v>
      </c>
      <c r="D79" s="13" t="s">
        <v>61</v>
      </c>
      <c r="E79" s="27" t="s">
        <v>167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6">
        <v>2384640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>
        <v>2119680</v>
      </c>
      <c r="AP79" s="46">
        <v>2119680</v>
      </c>
      <c r="AQ79" s="46">
        <v>2119680</v>
      </c>
      <c r="AR79" s="46">
        <v>2119680</v>
      </c>
      <c r="AS79" s="46">
        <v>2119680</v>
      </c>
      <c r="AT79" s="15"/>
      <c r="AU79" s="15"/>
      <c r="AV79" s="15"/>
      <c r="AW79" s="16"/>
    </row>
    <row r="80" spans="1:50" ht="47.45" customHeight="1" x14ac:dyDescent="0.25">
      <c r="A80" s="8" t="s">
        <v>94</v>
      </c>
      <c r="B80" s="9" t="s">
        <v>24</v>
      </c>
      <c r="C80" s="9" t="s">
        <v>83</v>
      </c>
      <c r="D80" s="9" t="s">
        <v>61</v>
      </c>
      <c r="E80" s="9" t="s">
        <v>95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94</v>
      </c>
      <c r="AA80" s="11">
        <f>AA81</f>
        <v>80000</v>
      </c>
      <c r="AB80" s="11">
        <f t="shared" ref="AB80:AS80" si="30">AB81</f>
        <v>0</v>
      </c>
      <c r="AC80" s="11">
        <f t="shared" si="30"/>
        <v>0</v>
      </c>
      <c r="AD80" s="11">
        <f t="shared" si="30"/>
        <v>0</v>
      </c>
      <c r="AE80" s="11">
        <f t="shared" si="30"/>
        <v>0</v>
      </c>
      <c r="AF80" s="11">
        <f t="shared" si="30"/>
        <v>0</v>
      </c>
      <c r="AG80" s="11">
        <f t="shared" si="30"/>
        <v>0</v>
      </c>
      <c r="AH80" s="11">
        <f t="shared" si="30"/>
        <v>0</v>
      </c>
      <c r="AI80" s="11">
        <f t="shared" si="30"/>
        <v>0</v>
      </c>
      <c r="AJ80" s="11">
        <f t="shared" si="30"/>
        <v>0</v>
      </c>
      <c r="AK80" s="11">
        <f t="shared" si="30"/>
        <v>0</v>
      </c>
      <c r="AL80" s="11">
        <f t="shared" si="30"/>
        <v>0</v>
      </c>
      <c r="AM80" s="11">
        <f t="shared" si="30"/>
        <v>0</v>
      </c>
      <c r="AN80" s="11">
        <f t="shared" si="30"/>
        <v>0</v>
      </c>
      <c r="AO80" s="11">
        <f t="shared" si="30"/>
        <v>80000</v>
      </c>
      <c r="AP80" s="11">
        <f t="shared" si="30"/>
        <v>0</v>
      </c>
      <c r="AQ80" s="11">
        <f t="shared" si="30"/>
        <v>0</v>
      </c>
      <c r="AR80" s="11">
        <f t="shared" si="30"/>
        <v>0</v>
      </c>
      <c r="AS80" s="11">
        <f t="shared" si="30"/>
        <v>80000</v>
      </c>
      <c r="AT80" s="11"/>
      <c r="AU80" s="11"/>
      <c r="AV80" s="11"/>
      <c r="AW80" s="8" t="s">
        <v>94</v>
      </c>
    </row>
    <row r="81" spans="1:49" ht="63.4" customHeight="1" x14ac:dyDescent="0.25">
      <c r="A81" s="16" t="s">
        <v>96</v>
      </c>
      <c r="B81" s="13" t="s">
        <v>24</v>
      </c>
      <c r="C81" s="13" t="s">
        <v>83</v>
      </c>
      <c r="D81" s="13" t="s">
        <v>61</v>
      </c>
      <c r="E81" s="13" t="s">
        <v>95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44</v>
      </c>
      <c r="U81" s="13"/>
      <c r="V81" s="14"/>
      <c r="W81" s="14"/>
      <c r="X81" s="14"/>
      <c r="Y81" s="14"/>
      <c r="Z81" s="16" t="s">
        <v>96</v>
      </c>
      <c r="AA81" s="15">
        <v>80000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>
        <v>80000</v>
      </c>
      <c r="AP81" s="15"/>
      <c r="AQ81" s="15"/>
      <c r="AR81" s="15"/>
      <c r="AS81" s="15">
        <v>80000</v>
      </c>
      <c r="AT81" s="15"/>
      <c r="AU81" s="15"/>
      <c r="AV81" s="15"/>
      <c r="AW81" s="16" t="s">
        <v>96</v>
      </c>
    </row>
    <row r="82" spans="1:49" ht="15.75" customHeight="1" x14ac:dyDescent="0.25">
      <c r="A82" s="5" t="s">
        <v>97</v>
      </c>
      <c r="B82" s="4" t="s">
        <v>24</v>
      </c>
      <c r="C82" s="4" t="s">
        <v>98</v>
      </c>
      <c r="D82" s="4" t="s">
        <v>27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97</v>
      </c>
      <c r="AA82" s="7">
        <f>AA83</f>
        <v>12959278.449999999</v>
      </c>
      <c r="AB82" s="7">
        <f t="shared" ref="AB82:AS82" si="31">AB83</f>
        <v>0</v>
      </c>
      <c r="AC82" s="7">
        <f t="shared" si="31"/>
        <v>0</v>
      </c>
      <c r="AD82" s="7">
        <f t="shared" si="31"/>
        <v>0</v>
      </c>
      <c r="AE82" s="7">
        <f t="shared" si="31"/>
        <v>0</v>
      </c>
      <c r="AF82" s="7">
        <f t="shared" si="31"/>
        <v>0</v>
      </c>
      <c r="AG82" s="7">
        <f t="shared" si="31"/>
        <v>0</v>
      </c>
      <c r="AH82" s="7">
        <f t="shared" si="31"/>
        <v>0</v>
      </c>
      <c r="AI82" s="7">
        <f t="shared" si="31"/>
        <v>0</v>
      </c>
      <c r="AJ82" s="7">
        <f t="shared" si="31"/>
        <v>0</v>
      </c>
      <c r="AK82" s="7">
        <f t="shared" si="31"/>
        <v>0</v>
      </c>
      <c r="AL82" s="7">
        <f t="shared" si="31"/>
        <v>0</v>
      </c>
      <c r="AM82" s="7">
        <f t="shared" si="31"/>
        <v>0</v>
      </c>
      <c r="AN82" s="7">
        <f t="shared" si="31"/>
        <v>0</v>
      </c>
      <c r="AO82" s="7">
        <f t="shared" si="31"/>
        <v>7734633</v>
      </c>
      <c r="AP82" s="7">
        <f t="shared" si="31"/>
        <v>0</v>
      </c>
      <c r="AQ82" s="7">
        <f t="shared" si="31"/>
        <v>0</v>
      </c>
      <c r="AR82" s="7">
        <f t="shared" si="31"/>
        <v>0</v>
      </c>
      <c r="AS82" s="7">
        <f t="shared" si="31"/>
        <v>7734633</v>
      </c>
      <c r="AT82" s="7"/>
      <c r="AU82" s="7"/>
      <c r="AV82" s="7"/>
      <c r="AW82" s="5" t="s">
        <v>97</v>
      </c>
    </row>
    <row r="83" spans="1:49" ht="15.75" customHeight="1" x14ac:dyDescent="0.25">
      <c r="A83" s="5" t="s">
        <v>99</v>
      </c>
      <c r="B83" s="4" t="s">
        <v>24</v>
      </c>
      <c r="C83" s="4" t="s">
        <v>98</v>
      </c>
      <c r="D83" s="4" t="s">
        <v>26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99</v>
      </c>
      <c r="AA83" s="7">
        <f>AA84+AA87+AA89+AA93+AA95</f>
        <v>12959278.449999999</v>
      </c>
      <c r="AB83" s="7">
        <f t="shared" ref="AB83:AS83" si="32">AB84+AB87+AB89+AB93+AB95</f>
        <v>0</v>
      </c>
      <c r="AC83" s="7">
        <f t="shared" si="32"/>
        <v>0</v>
      </c>
      <c r="AD83" s="7">
        <f t="shared" si="32"/>
        <v>0</v>
      </c>
      <c r="AE83" s="7">
        <f t="shared" si="32"/>
        <v>0</v>
      </c>
      <c r="AF83" s="7">
        <f t="shared" si="32"/>
        <v>0</v>
      </c>
      <c r="AG83" s="7">
        <f t="shared" si="32"/>
        <v>0</v>
      </c>
      <c r="AH83" s="7">
        <f t="shared" si="32"/>
        <v>0</v>
      </c>
      <c r="AI83" s="7">
        <f t="shared" si="32"/>
        <v>0</v>
      </c>
      <c r="AJ83" s="7">
        <f t="shared" si="32"/>
        <v>0</v>
      </c>
      <c r="AK83" s="7">
        <f t="shared" si="32"/>
        <v>0</v>
      </c>
      <c r="AL83" s="7">
        <f t="shared" si="32"/>
        <v>0</v>
      </c>
      <c r="AM83" s="7">
        <f t="shared" si="32"/>
        <v>0</v>
      </c>
      <c r="AN83" s="7">
        <f t="shared" si="32"/>
        <v>0</v>
      </c>
      <c r="AO83" s="7">
        <f t="shared" si="32"/>
        <v>7734633</v>
      </c>
      <c r="AP83" s="7">
        <f t="shared" si="32"/>
        <v>0</v>
      </c>
      <c r="AQ83" s="7">
        <f t="shared" si="32"/>
        <v>0</v>
      </c>
      <c r="AR83" s="7">
        <f t="shared" si="32"/>
        <v>0</v>
      </c>
      <c r="AS83" s="7">
        <f t="shared" si="32"/>
        <v>7734633</v>
      </c>
      <c r="AT83" s="7"/>
      <c r="AU83" s="7"/>
      <c r="AV83" s="7"/>
      <c r="AW83" s="5" t="s">
        <v>99</v>
      </c>
    </row>
    <row r="84" spans="1:49" ht="47.45" customHeight="1" x14ac:dyDescent="0.25">
      <c r="A84" s="8" t="s">
        <v>100</v>
      </c>
      <c r="B84" s="9" t="s">
        <v>24</v>
      </c>
      <c r="C84" s="9" t="s">
        <v>98</v>
      </c>
      <c r="D84" s="9" t="s">
        <v>26</v>
      </c>
      <c r="E84" s="9" t="s">
        <v>101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100</v>
      </c>
      <c r="AA84" s="11">
        <f>AA85+AA86</f>
        <v>786041</v>
      </c>
      <c r="AB84" s="11">
        <f t="shared" ref="AB84:AS84" si="33">AB85+AB86</f>
        <v>0</v>
      </c>
      <c r="AC84" s="11">
        <f t="shared" si="33"/>
        <v>0</v>
      </c>
      <c r="AD84" s="11">
        <f t="shared" si="33"/>
        <v>0</v>
      </c>
      <c r="AE84" s="11">
        <f t="shared" si="33"/>
        <v>0</v>
      </c>
      <c r="AF84" s="11">
        <f t="shared" si="33"/>
        <v>0</v>
      </c>
      <c r="AG84" s="11">
        <f t="shared" si="33"/>
        <v>0</v>
      </c>
      <c r="AH84" s="11">
        <f t="shared" si="33"/>
        <v>0</v>
      </c>
      <c r="AI84" s="11">
        <f t="shared" si="33"/>
        <v>0</v>
      </c>
      <c r="AJ84" s="11">
        <f t="shared" si="33"/>
        <v>0</v>
      </c>
      <c r="AK84" s="11">
        <f t="shared" si="33"/>
        <v>0</v>
      </c>
      <c r="AL84" s="11">
        <f t="shared" si="33"/>
        <v>0</v>
      </c>
      <c r="AM84" s="11">
        <f t="shared" si="33"/>
        <v>0</v>
      </c>
      <c r="AN84" s="11">
        <f t="shared" si="33"/>
        <v>0</v>
      </c>
      <c r="AO84" s="11">
        <f t="shared" si="33"/>
        <v>513580</v>
      </c>
      <c r="AP84" s="11">
        <f t="shared" si="33"/>
        <v>0</v>
      </c>
      <c r="AQ84" s="11">
        <f t="shared" si="33"/>
        <v>0</v>
      </c>
      <c r="AR84" s="11">
        <f t="shared" si="33"/>
        <v>0</v>
      </c>
      <c r="AS84" s="11">
        <f t="shared" si="33"/>
        <v>513580</v>
      </c>
      <c r="AT84" s="11"/>
      <c r="AU84" s="11"/>
      <c r="AV84" s="11"/>
      <c r="AW84" s="8" t="s">
        <v>100</v>
      </c>
    </row>
    <row r="85" spans="1:49" ht="139.5" customHeight="1" x14ac:dyDescent="0.25">
      <c r="A85" s="16" t="s">
        <v>102</v>
      </c>
      <c r="B85" s="13" t="s">
        <v>24</v>
      </c>
      <c r="C85" s="13" t="s">
        <v>98</v>
      </c>
      <c r="D85" s="13" t="s">
        <v>26</v>
      </c>
      <c r="E85" s="13" t="s">
        <v>101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33</v>
      </c>
      <c r="U85" s="13"/>
      <c r="V85" s="14"/>
      <c r="W85" s="14"/>
      <c r="X85" s="14"/>
      <c r="Y85" s="14"/>
      <c r="Z85" s="16" t="s">
        <v>102</v>
      </c>
      <c r="AA85" s="15">
        <v>681041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>
        <v>408580</v>
      </c>
      <c r="AP85" s="15"/>
      <c r="AQ85" s="15"/>
      <c r="AR85" s="15"/>
      <c r="AS85" s="15">
        <v>408580</v>
      </c>
      <c r="AT85" s="15"/>
      <c r="AU85" s="15"/>
      <c r="AV85" s="15"/>
      <c r="AW85" s="16" t="s">
        <v>102</v>
      </c>
    </row>
    <row r="86" spans="1:49" ht="94.9" customHeight="1" x14ac:dyDescent="0.25">
      <c r="A86" s="16" t="s">
        <v>103</v>
      </c>
      <c r="B86" s="13" t="s">
        <v>24</v>
      </c>
      <c r="C86" s="13" t="s">
        <v>98</v>
      </c>
      <c r="D86" s="13" t="s">
        <v>26</v>
      </c>
      <c r="E86" s="13" t="s">
        <v>101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38</v>
      </c>
      <c r="U86" s="13"/>
      <c r="V86" s="14"/>
      <c r="W86" s="14"/>
      <c r="X86" s="14"/>
      <c r="Y86" s="14"/>
      <c r="Z86" s="16" t="s">
        <v>103</v>
      </c>
      <c r="AA86" s="15">
        <v>105000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>
        <v>105000</v>
      </c>
      <c r="AP86" s="15"/>
      <c r="AQ86" s="15"/>
      <c r="AR86" s="15"/>
      <c r="AS86" s="15">
        <v>105000</v>
      </c>
      <c r="AT86" s="15"/>
      <c r="AU86" s="15"/>
      <c r="AV86" s="15"/>
      <c r="AW86" s="16" t="s">
        <v>103</v>
      </c>
    </row>
    <row r="87" spans="1:49" ht="63.4" customHeight="1" x14ac:dyDescent="0.25">
      <c r="A87" s="8" t="s">
        <v>104</v>
      </c>
      <c r="B87" s="9" t="s">
        <v>24</v>
      </c>
      <c r="C87" s="9" t="s">
        <v>98</v>
      </c>
      <c r="D87" s="9" t="s">
        <v>26</v>
      </c>
      <c r="E87" s="9" t="s">
        <v>105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104</v>
      </c>
      <c r="AA87" s="11">
        <f>AA88</f>
        <v>624960</v>
      </c>
      <c r="AB87" s="11">
        <f t="shared" ref="AB87:AS87" si="34">AB88</f>
        <v>0</v>
      </c>
      <c r="AC87" s="11">
        <f t="shared" si="34"/>
        <v>0</v>
      </c>
      <c r="AD87" s="11">
        <f t="shared" si="34"/>
        <v>0</v>
      </c>
      <c r="AE87" s="11">
        <f t="shared" si="34"/>
        <v>0</v>
      </c>
      <c r="AF87" s="11">
        <f t="shared" si="34"/>
        <v>0</v>
      </c>
      <c r="AG87" s="11">
        <f t="shared" si="34"/>
        <v>0</v>
      </c>
      <c r="AH87" s="11">
        <f t="shared" si="34"/>
        <v>0</v>
      </c>
      <c r="AI87" s="11">
        <f t="shared" si="34"/>
        <v>0</v>
      </c>
      <c r="AJ87" s="11">
        <f t="shared" si="34"/>
        <v>0</v>
      </c>
      <c r="AK87" s="11">
        <f t="shared" si="34"/>
        <v>0</v>
      </c>
      <c r="AL87" s="11">
        <f t="shared" si="34"/>
        <v>0</v>
      </c>
      <c r="AM87" s="11">
        <f t="shared" si="34"/>
        <v>0</v>
      </c>
      <c r="AN87" s="11">
        <f t="shared" si="34"/>
        <v>0</v>
      </c>
      <c r="AO87" s="11">
        <f t="shared" si="34"/>
        <v>187488</v>
      </c>
      <c r="AP87" s="11">
        <f t="shared" si="34"/>
        <v>0</v>
      </c>
      <c r="AQ87" s="11">
        <f t="shared" si="34"/>
        <v>0</v>
      </c>
      <c r="AR87" s="11">
        <f t="shared" si="34"/>
        <v>0</v>
      </c>
      <c r="AS87" s="11">
        <f t="shared" si="34"/>
        <v>187488</v>
      </c>
      <c r="AT87" s="11"/>
      <c r="AU87" s="11"/>
      <c r="AV87" s="11"/>
      <c r="AW87" s="8" t="s">
        <v>104</v>
      </c>
    </row>
    <row r="88" spans="1:49" ht="189.75" customHeight="1" x14ac:dyDescent="0.25">
      <c r="A88" s="12" t="s">
        <v>106</v>
      </c>
      <c r="B88" s="13" t="s">
        <v>24</v>
      </c>
      <c r="C88" s="13" t="s">
        <v>98</v>
      </c>
      <c r="D88" s="13" t="s">
        <v>26</v>
      </c>
      <c r="E88" s="13" t="s">
        <v>105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33</v>
      </c>
      <c r="U88" s="13"/>
      <c r="V88" s="14"/>
      <c r="W88" s="14"/>
      <c r="X88" s="14"/>
      <c r="Y88" s="14"/>
      <c r="Z88" s="12" t="s">
        <v>106</v>
      </c>
      <c r="AA88" s="15">
        <v>624960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187488</v>
      </c>
      <c r="AP88" s="15"/>
      <c r="AQ88" s="15"/>
      <c r="AR88" s="15"/>
      <c r="AS88" s="15">
        <v>187488</v>
      </c>
      <c r="AT88" s="15"/>
      <c r="AU88" s="15"/>
      <c r="AV88" s="15"/>
      <c r="AW88" s="12" t="s">
        <v>106</v>
      </c>
    </row>
    <row r="89" spans="1:49" ht="47.45" customHeight="1" x14ac:dyDescent="0.25">
      <c r="A89" s="8" t="s">
        <v>100</v>
      </c>
      <c r="B89" s="9" t="s">
        <v>24</v>
      </c>
      <c r="C89" s="9" t="s">
        <v>98</v>
      </c>
      <c r="D89" s="9" t="s">
        <v>26</v>
      </c>
      <c r="E89" s="9" t="s">
        <v>107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100</v>
      </c>
      <c r="AA89" s="11">
        <f>AA90+AA91+AA92</f>
        <v>5659581.4500000002</v>
      </c>
      <c r="AB89" s="11">
        <f t="shared" ref="AB89:AS89" si="35">AB90+AB91+AB92</f>
        <v>0</v>
      </c>
      <c r="AC89" s="11">
        <f t="shared" si="35"/>
        <v>0</v>
      </c>
      <c r="AD89" s="11">
        <f t="shared" si="35"/>
        <v>0</v>
      </c>
      <c r="AE89" s="11">
        <f t="shared" si="35"/>
        <v>0</v>
      </c>
      <c r="AF89" s="11">
        <f t="shared" si="35"/>
        <v>0</v>
      </c>
      <c r="AG89" s="11">
        <f t="shared" si="35"/>
        <v>0</v>
      </c>
      <c r="AH89" s="11">
        <f t="shared" si="35"/>
        <v>0</v>
      </c>
      <c r="AI89" s="11">
        <f t="shared" si="35"/>
        <v>0</v>
      </c>
      <c r="AJ89" s="11">
        <f t="shared" si="35"/>
        <v>0</v>
      </c>
      <c r="AK89" s="11">
        <f t="shared" si="35"/>
        <v>0</v>
      </c>
      <c r="AL89" s="11">
        <f t="shared" si="35"/>
        <v>0</v>
      </c>
      <c r="AM89" s="11">
        <f t="shared" si="35"/>
        <v>0</v>
      </c>
      <c r="AN89" s="11">
        <f t="shared" si="35"/>
        <v>0</v>
      </c>
      <c r="AO89" s="11">
        <f t="shared" si="35"/>
        <v>4683653</v>
      </c>
      <c r="AP89" s="11">
        <f t="shared" si="35"/>
        <v>0</v>
      </c>
      <c r="AQ89" s="11">
        <f t="shared" si="35"/>
        <v>0</v>
      </c>
      <c r="AR89" s="11">
        <f t="shared" si="35"/>
        <v>0</v>
      </c>
      <c r="AS89" s="11">
        <f t="shared" si="35"/>
        <v>4683653</v>
      </c>
      <c r="AT89" s="11"/>
      <c r="AU89" s="11"/>
      <c r="AV89" s="11"/>
      <c r="AW89" s="8" t="s">
        <v>100</v>
      </c>
    </row>
    <row r="90" spans="1:49" ht="173.85" customHeight="1" x14ac:dyDescent="0.25">
      <c r="A90" s="16" t="s">
        <v>102</v>
      </c>
      <c r="B90" s="13" t="s">
        <v>24</v>
      </c>
      <c r="C90" s="13" t="s">
        <v>98</v>
      </c>
      <c r="D90" s="13" t="s">
        <v>26</v>
      </c>
      <c r="E90" s="13" t="s">
        <v>107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6" t="s">
        <v>102</v>
      </c>
      <c r="AA90" s="15">
        <v>2307767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2323653</v>
      </c>
      <c r="AP90" s="15"/>
      <c r="AQ90" s="15"/>
      <c r="AR90" s="15"/>
      <c r="AS90" s="15">
        <v>2323653</v>
      </c>
      <c r="AT90" s="15"/>
      <c r="AU90" s="15"/>
      <c r="AV90" s="15"/>
      <c r="AW90" s="16" t="s">
        <v>102</v>
      </c>
    </row>
    <row r="91" spans="1:49" ht="94.9" customHeight="1" x14ac:dyDescent="0.25">
      <c r="A91" s="16" t="s">
        <v>103</v>
      </c>
      <c r="B91" s="13" t="s">
        <v>24</v>
      </c>
      <c r="C91" s="13" t="s">
        <v>98</v>
      </c>
      <c r="D91" s="13" t="s">
        <v>26</v>
      </c>
      <c r="E91" s="13" t="s">
        <v>107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38</v>
      </c>
      <c r="U91" s="13"/>
      <c r="V91" s="14"/>
      <c r="W91" s="14"/>
      <c r="X91" s="14"/>
      <c r="Y91" s="14"/>
      <c r="Z91" s="16" t="s">
        <v>103</v>
      </c>
      <c r="AA91" s="15">
        <v>3246814.45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>
        <v>2350000</v>
      </c>
      <c r="AP91" s="15"/>
      <c r="AQ91" s="15"/>
      <c r="AR91" s="15"/>
      <c r="AS91" s="15">
        <v>2350000</v>
      </c>
      <c r="AT91" s="15"/>
      <c r="AU91" s="15"/>
      <c r="AV91" s="15"/>
      <c r="AW91" s="16" t="s">
        <v>103</v>
      </c>
    </row>
    <row r="92" spans="1:49" ht="63.4" customHeight="1" x14ac:dyDescent="0.25">
      <c r="A92" s="16" t="s">
        <v>108</v>
      </c>
      <c r="B92" s="13" t="s">
        <v>24</v>
      </c>
      <c r="C92" s="13" t="s">
        <v>98</v>
      </c>
      <c r="D92" s="13" t="s">
        <v>26</v>
      </c>
      <c r="E92" s="13" t="s">
        <v>107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40</v>
      </c>
      <c r="U92" s="13"/>
      <c r="V92" s="14"/>
      <c r="W92" s="14"/>
      <c r="X92" s="14"/>
      <c r="Y92" s="14"/>
      <c r="Z92" s="16" t="s">
        <v>108</v>
      </c>
      <c r="AA92" s="15">
        <v>105000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10000</v>
      </c>
      <c r="AP92" s="15"/>
      <c r="AQ92" s="15"/>
      <c r="AR92" s="15"/>
      <c r="AS92" s="15">
        <v>10000</v>
      </c>
      <c r="AT92" s="15"/>
      <c r="AU92" s="15"/>
      <c r="AV92" s="15"/>
      <c r="AW92" s="16" t="s">
        <v>108</v>
      </c>
    </row>
    <row r="93" spans="1:49" ht="63.4" customHeight="1" x14ac:dyDescent="0.25">
      <c r="A93" s="8" t="s">
        <v>109</v>
      </c>
      <c r="B93" s="9" t="s">
        <v>24</v>
      </c>
      <c r="C93" s="9" t="s">
        <v>98</v>
      </c>
      <c r="D93" s="9" t="s">
        <v>26</v>
      </c>
      <c r="E93" s="9" t="s">
        <v>110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109</v>
      </c>
      <c r="AA93" s="11">
        <f>AA94</f>
        <v>3888640</v>
      </c>
      <c r="AB93" s="11">
        <f t="shared" ref="AB93:AS93" si="36">AB94</f>
        <v>0</v>
      </c>
      <c r="AC93" s="11">
        <f t="shared" si="36"/>
        <v>0</v>
      </c>
      <c r="AD93" s="11">
        <f t="shared" si="36"/>
        <v>0</v>
      </c>
      <c r="AE93" s="11">
        <f t="shared" si="36"/>
        <v>0</v>
      </c>
      <c r="AF93" s="11">
        <f t="shared" si="36"/>
        <v>0</v>
      </c>
      <c r="AG93" s="11">
        <f t="shared" si="36"/>
        <v>0</v>
      </c>
      <c r="AH93" s="11">
        <f t="shared" si="36"/>
        <v>0</v>
      </c>
      <c r="AI93" s="11">
        <f t="shared" si="36"/>
        <v>0</v>
      </c>
      <c r="AJ93" s="11">
        <f t="shared" si="36"/>
        <v>0</v>
      </c>
      <c r="AK93" s="11">
        <f t="shared" si="36"/>
        <v>0</v>
      </c>
      <c r="AL93" s="11">
        <f t="shared" si="36"/>
        <v>0</v>
      </c>
      <c r="AM93" s="11">
        <f t="shared" si="36"/>
        <v>0</v>
      </c>
      <c r="AN93" s="11">
        <f t="shared" si="36"/>
        <v>0</v>
      </c>
      <c r="AO93" s="11">
        <f t="shared" si="36"/>
        <v>2349912</v>
      </c>
      <c r="AP93" s="11">
        <f t="shared" si="36"/>
        <v>0</v>
      </c>
      <c r="AQ93" s="11">
        <f t="shared" si="36"/>
        <v>0</v>
      </c>
      <c r="AR93" s="11">
        <f t="shared" si="36"/>
        <v>0</v>
      </c>
      <c r="AS93" s="11">
        <f t="shared" si="36"/>
        <v>2349912</v>
      </c>
      <c r="AT93" s="11"/>
      <c r="AU93" s="11"/>
      <c r="AV93" s="11"/>
      <c r="AW93" s="8" t="s">
        <v>109</v>
      </c>
    </row>
    <row r="94" spans="1:49" ht="189.75" customHeight="1" x14ac:dyDescent="0.25">
      <c r="A94" s="12" t="s">
        <v>111</v>
      </c>
      <c r="B94" s="13" t="s">
        <v>24</v>
      </c>
      <c r="C94" s="13" t="s">
        <v>98</v>
      </c>
      <c r="D94" s="13" t="s">
        <v>26</v>
      </c>
      <c r="E94" s="13" t="s">
        <v>110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33</v>
      </c>
      <c r="U94" s="13"/>
      <c r="V94" s="14"/>
      <c r="W94" s="14"/>
      <c r="X94" s="14"/>
      <c r="Y94" s="14"/>
      <c r="Z94" s="12" t="s">
        <v>111</v>
      </c>
      <c r="AA94" s="15">
        <v>3888640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2349912</v>
      </c>
      <c r="AP94" s="15"/>
      <c r="AQ94" s="15"/>
      <c r="AR94" s="15"/>
      <c r="AS94" s="15">
        <v>2349912</v>
      </c>
      <c r="AT94" s="15"/>
      <c r="AU94" s="15"/>
      <c r="AV94" s="15"/>
      <c r="AW94" s="12" t="s">
        <v>111</v>
      </c>
    </row>
    <row r="95" spans="1:49" ht="79.150000000000006" customHeight="1" x14ac:dyDescent="0.25">
      <c r="A95" s="8" t="s">
        <v>160</v>
      </c>
      <c r="B95" s="9" t="s">
        <v>24</v>
      </c>
      <c r="C95" s="9" t="s">
        <v>98</v>
      </c>
      <c r="D95" s="9" t="s">
        <v>26</v>
      </c>
      <c r="E95" s="9" t="s">
        <v>158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112</v>
      </c>
      <c r="AA95" s="11">
        <f>AA96</f>
        <v>2000056</v>
      </c>
      <c r="AB95" s="11">
        <f t="shared" ref="AB95:AS95" si="37">AB96</f>
        <v>0</v>
      </c>
      <c r="AC95" s="11">
        <f t="shared" si="37"/>
        <v>0</v>
      </c>
      <c r="AD95" s="11">
        <f t="shared" si="37"/>
        <v>0</v>
      </c>
      <c r="AE95" s="11">
        <f t="shared" si="37"/>
        <v>0</v>
      </c>
      <c r="AF95" s="11">
        <f t="shared" si="37"/>
        <v>0</v>
      </c>
      <c r="AG95" s="11">
        <f t="shared" si="37"/>
        <v>0</v>
      </c>
      <c r="AH95" s="11">
        <f t="shared" si="37"/>
        <v>0</v>
      </c>
      <c r="AI95" s="11">
        <f t="shared" si="37"/>
        <v>0</v>
      </c>
      <c r="AJ95" s="11">
        <f t="shared" si="37"/>
        <v>0</v>
      </c>
      <c r="AK95" s="11">
        <f t="shared" si="37"/>
        <v>0</v>
      </c>
      <c r="AL95" s="11">
        <f t="shared" si="37"/>
        <v>0</v>
      </c>
      <c r="AM95" s="11">
        <f t="shared" si="37"/>
        <v>0</v>
      </c>
      <c r="AN95" s="11">
        <f t="shared" si="37"/>
        <v>0</v>
      </c>
      <c r="AO95" s="11">
        <f t="shared" si="37"/>
        <v>0</v>
      </c>
      <c r="AP95" s="11">
        <f t="shared" si="37"/>
        <v>0</v>
      </c>
      <c r="AQ95" s="11">
        <f t="shared" si="37"/>
        <v>0</v>
      </c>
      <c r="AR95" s="11">
        <f t="shared" si="37"/>
        <v>0</v>
      </c>
      <c r="AS95" s="11">
        <f t="shared" si="37"/>
        <v>0</v>
      </c>
      <c r="AT95" s="11"/>
      <c r="AU95" s="11"/>
      <c r="AV95" s="11"/>
      <c r="AW95" s="8" t="s">
        <v>112</v>
      </c>
    </row>
    <row r="96" spans="1:49" ht="126.4" customHeight="1" x14ac:dyDescent="0.25">
      <c r="A96" s="16" t="s">
        <v>159</v>
      </c>
      <c r="B96" s="13" t="s">
        <v>24</v>
      </c>
      <c r="C96" s="13" t="s">
        <v>98</v>
      </c>
      <c r="D96" s="13" t="s">
        <v>26</v>
      </c>
      <c r="E96" s="13" t="s">
        <v>158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38</v>
      </c>
      <c r="U96" s="13"/>
      <c r="V96" s="14"/>
      <c r="W96" s="14"/>
      <c r="X96" s="14"/>
      <c r="Y96" s="14"/>
      <c r="Z96" s="16" t="s">
        <v>113</v>
      </c>
      <c r="AA96" s="15">
        <v>2000056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v>0</v>
      </c>
      <c r="AP96" s="15"/>
      <c r="AQ96" s="15"/>
      <c r="AR96" s="15"/>
      <c r="AS96" s="15">
        <v>0</v>
      </c>
      <c r="AT96" s="15"/>
      <c r="AU96" s="15"/>
      <c r="AV96" s="15"/>
      <c r="AW96" s="16" t="s">
        <v>113</v>
      </c>
    </row>
    <row r="97" spans="1:49" ht="15.75" customHeight="1" x14ac:dyDescent="0.25">
      <c r="A97" s="5" t="s">
        <v>114</v>
      </c>
      <c r="B97" s="4" t="s">
        <v>24</v>
      </c>
      <c r="C97" s="4" t="s">
        <v>115</v>
      </c>
      <c r="D97" s="4" t="s">
        <v>27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5" t="s">
        <v>114</v>
      </c>
      <c r="AA97" s="7">
        <f>AA98+AA101</f>
        <v>920000</v>
      </c>
      <c r="AB97" s="7">
        <f t="shared" ref="AB97:AS97" si="38">AB98+AB101</f>
        <v>0</v>
      </c>
      <c r="AC97" s="7">
        <f t="shared" si="38"/>
        <v>0</v>
      </c>
      <c r="AD97" s="7">
        <f t="shared" si="38"/>
        <v>0</v>
      </c>
      <c r="AE97" s="7">
        <f t="shared" si="38"/>
        <v>0</v>
      </c>
      <c r="AF97" s="7">
        <f t="shared" si="38"/>
        <v>0</v>
      </c>
      <c r="AG97" s="7">
        <f t="shared" si="38"/>
        <v>0</v>
      </c>
      <c r="AH97" s="7">
        <f t="shared" si="38"/>
        <v>0</v>
      </c>
      <c r="AI97" s="7">
        <f t="shared" si="38"/>
        <v>0</v>
      </c>
      <c r="AJ97" s="7">
        <f t="shared" si="38"/>
        <v>0</v>
      </c>
      <c r="AK97" s="7">
        <f t="shared" si="38"/>
        <v>0</v>
      </c>
      <c r="AL97" s="7">
        <f t="shared" si="38"/>
        <v>0</v>
      </c>
      <c r="AM97" s="7">
        <f t="shared" si="38"/>
        <v>0</v>
      </c>
      <c r="AN97" s="7">
        <f t="shared" si="38"/>
        <v>0</v>
      </c>
      <c r="AO97" s="7">
        <f t="shared" si="38"/>
        <v>920000</v>
      </c>
      <c r="AP97" s="7">
        <f t="shared" si="38"/>
        <v>0</v>
      </c>
      <c r="AQ97" s="7">
        <f t="shared" si="38"/>
        <v>0</v>
      </c>
      <c r="AR97" s="7">
        <f t="shared" si="38"/>
        <v>0</v>
      </c>
      <c r="AS97" s="7">
        <f t="shared" si="38"/>
        <v>920000</v>
      </c>
      <c r="AT97" s="7"/>
      <c r="AU97" s="7"/>
      <c r="AV97" s="7"/>
      <c r="AW97" s="5" t="s">
        <v>114</v>
      </c>
    </row>
    <row r="98" spans="1:49" ht="15.75" customHeight="1" x14ac:dyDescent="0.25">
      <c r="A98" s="5" t="s">
        <v>116</v>
      </c>
      <c r="B98" s="4" t="s">
        <v>24</v>
      </c>
      <c r="C98" s="4" t="s">
        <v>115</v>
      </c>
      <c r="D98" s="4" t="s">
        <v>26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116</v>
      </c>
      <c r="AA98" s="7">
        <f>AA99</f>
        <v>750000</v>
      </c>
      <c r="AB98" s="7">
        <f t="shared" ref="AB98:AS99" si="39">AB99</f>
        <v>0</v>
      </c>
      <c r="AC98" s="7">
        <f t="shared" si="39"/>
        <v>0</v>
      </c>
      <c r="AD98" s="7">
        <f t="shared" si="39"/>
        <v>0</v>
      </c>
      <c r="AE98" s="7">
        <f t="shared" si="39"/>
        <v>0</v>
      </c>
      <c r="AF98" s="7">
        <f t="shared" si="39"/>
        <v>0</v>
      </c>
      <c r="AG98" s="7">
        <f t="shared" si="39"/>
        <v>0</v>
      </c>
      <c r="AH98" s="7">
        <f t="shared" si="39"/>
        <v>0</v>
      </c>
      <c r="AI98" s="7">
        <f t="shared" si="39"/>
        <v>0</v>
      </c>
      <c r="AJ98" s="7">
        <f t="shared" si="39"/>
        <v>0</v>
      </c>
      <c r="AK98" s="7">
        <f t="shared" si="39"/>
        <v>0</v>
      </c>
      <c r="AL98" s="7">
        <f t="shared" si="39"/>
        <v>0</v>
      </c>
      <c r="AM98" s="7">
        <f t="shared" si="39"/>
        <v>0</v>
      </c>
      <c r="AN98" s="7">
        <f t="shared" si="39"/>
        <v>0</v>
      </c>
      <c r="AO98" s="7">
        <f t="shared" si="39"/>
        <v>750000</v>
      </c>
      <c r="AP98" s="7">
        <f t="shared" si="39"/>
        <v>0</v>
      </c>
      <c r="AQ98" s="7">
        <f t="shared" si="39"/>
        <v>0</v>
      </c>
      <c r="AR98" s="7">
        <f t="shared" si="39"/>
        <v>0</v>
      </c>
      <c r="AS98" s="7">
        <f t="shared" si="39"/>
        <v>750000</v>
      </c>
      <c r="AT98" s="7"/>
      <c r="AU98" s="7"/>
      <c r="AV98" s="7"/>
      <c r="AW98" s="5" t="s">
        <v>116</v>
      </c>
    </row>
    <row r="99" spans="1:49" ht="47.45" customHeight="1" x14ac:dyDescent="0.25">
      <c r="A99" s="8" t="s">
        <v>117</v>
      </c>
      <c r="B99" s="9" t="s">
        <v>24</v>
      </c>
      <c r="C99" s="9" t="s">
        <v>115</v>
      </c>
      <c r="D99" s="9" t="s">
        <v>26</v>
      </c>
      <c r="E99" s="9" t="s">
        <v>118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117</v>
      </c>
      <c r="AA99" s="11">
        <f>AA100</f>
        <v>750000</v>
      </c>
      <c r="AB99" s="11">
        <f t="shared" si="39"/>
        <v>0</v>
      </c>
      <c r="AC99" s="11">
        <f t="shared" si="39"/>
        <v>0</v>
      </c>
      <c r="AD99" s="11">
        <f t="shared" si="39"/>
        <v>0</v>
      </c>
      <c r="AE99" s="11">
        <f t="shared" si="39"/>
        <v>0</v>
      </c>
      <c r="AF99" s="11">
        <f t="shared" si="39"/>
        <v>0</v>
      </c>
      <c r="AG99" s="11">
        <f t="shared" si="39"/>
        <v>0</v>
      </c>
      <c r="AH99" s="11">
        <f t="shared" si="39"/>
        <v>0</v>
      </c>
      <c r="AI99" s="11">
        <f t="shared" si="39"/>
        <v>0</v>
      </c>
      <c r="AJ99" s="11">
        <f t="shared" si="39"/>
        <v>0</v>
      </c>
      <c r="AK99" s="11">
        <f t="shared" si="39"/>
        <v>0</v>
      </c>
      <c r="AL99" s="11">
        <f t="shared" si="39"/>
        <v>0</v>
      </c>
      <c r="AM99" s="11">
        <f t="shared" si="39"/>
        <v>0</v>
      </c>
      <c r="AN99" s="11">
        <f t="shared" si="39"/>
        <v>0</v>
      </c>
      <c r="AO99" s="11">
        <f t="shared" si="39"/>
        <v>750000</v>
      </c>
      <c r="AP99" s="11">
        <f t="shared" si="39"/>
        <v>0</v>
      </c>
      <c r="AQ99" s="11">
        <f t="shared" si="39"/>
        <v>0</v>
      </c>
      <c r="AR99" s="11">
        <f t="shared" si="39"/>
        <v>0</v>
      </c>
      <c r="AS99" s="11">
        <f t="shared" si="39"/>
        <v>750000</v>
      </c>
      <c r="AT99" s="11"/>
      <c r="AU99" s="11"/>
      <c r="AV99" s="11"/>
      <c r="AW99" s="8" t="s">
        <v>117</v>
      </c>
    </row>
    <row r="100" spans="1:49" ht="79.150000000000006" customHeight="1" x14ac:dyDescent="0.25">
      <c r="A100" s="16" t="s">
        <v>119</v>
      </c>
      <c r="B100" s="13" t="s">
        <v>24</v>
      </c>
      <c r="C100" s="13" t="s">
        <v>115</v>
      </c>
      <c r="D100" s="13" t="s">
        <v>26</v>
      </c>
      <c r="E100" s="13" t="s">
        <v>118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120</v>
      </c>
      <c r="U100" s="13"/>
      <c r="V100" s="14"/>
      <c r="W100" s="14"/>
      <c r="X100" s="14"/>
      <c r="Y100" s="14"/>
      <c r="Z100" s="16" t="s">
        <v>119</v>
      </c>
      <c r="AA100" s="15">
        <v>750000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>
        <v>750000</v>
      </c>
      <c r="AP100" s="15"/>
      <c r="AQ100" s="15"/>
      <c r="AR100" s="15"/>
      <c r="AS100" s="15">
        <v>750000</v>
      </c>
      <c r="AT100" s="15"/>
      <c r="AU100" s="15"/>
      <c r="AV100" s="15"/>
      <c r="AW100" s="16" t="s">
        <v>119</v>
      </c>
    </row>
    <row r="101" spans="1:49" ht="31.7" customHeight="1" x14ac:dyDescent="0.25">
      <c r="A101" s="5" t="s">
        <v>121</v>
      </c>
      <c r="B101" s="4" t="s">
        <v>24</v>
      </c>
      <c r="C101" s="4" t="s">
        <v>115</v>
      </c>
      <c r="D101" s="4" t="s">
        <v>61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5" t="s">
        <v>121</v>
      </c>
      <c r="AA101" s="7">
        <f>AA102</f>
        <v>170000</v>
      </c>
      <c r="AB101" s="7">
        <f t="shared" ref="AB101:AS102" si="40">AB102</f>
        <v>0</v>
      </c>
      <c r="AC101" s="7">
        <f t="shared" si="40"/>
        <v>0</v>
      </c>
      <c r="AD101" s="7">
        <f t="shared" si="40"/>
        <v>0</v>
      </c>
      <c r="AE101" s="7">
        <f t="shared" si="40"/>
        <v>0</v>
      </c>
      <c r="AF101" s="7">
        <f t="shared" si="40"/>
        <v>0</v>
      </c>
      <c r="AG101" s="7">
        <f t="shared" si="40"/>
        <v>0</v>
      </c>
      <c r="AH101" s="7">
        <f t="shared" si="40"/>
        <v>0</v>
      </c>
      <c r="AI101" s="7">
        <f t="shared" si="40"/>
        <v>0</v>
      </c>
      <c r="AJ101" s="7">
        <f t="shared" si="40"/>
        <v>0</v>
      </c>
      <c r="AK101" s="7">
        <f t="shared" si="40"/>
        <v>0</v>
      </c>
      <c r="AL101" s="7">
        <f t="shared" si="40"/>
        <v>0</v>
      </c>
      <c r="AM101" s="7">
        <f t="shared" si="40"/>
        <v>0</v>
      </c>
      <c r="AN101" s="7">
        <f t="shared" si="40"/>
        <v>0</v>
      </c>
      <c r="AO101" s="7">
        <f t="shared" si="40"/>
        <v>170000</v>
      </c>
      <c r="AP101" s="7">
        <f t="shared" si="40"/>
        <v>0</v>
      </c>
      <c r="AQ101" s="7">
        <f t="shared" si="40"/>
        <v>0</v>
      </c>
      <c r="AR101" s="7">
        <f t="shared" si="40"/>
        <v>0</v>
      </c>
      <c r="AS101" s="7">
        <f t="shared" si="40"/>
        <v>170000</v>
      </c>
      <c r="AT101" s="7"/>
      <c r="AU101" s="7"/>
      <c r="AV101" s="7"/>
      <c r="AW101" s="5" t="s">
        <v>121</v>
      </c>
    </row>
    <row r="102" spans="1:49" ht="63.4" customHeight="1" x14ac:dyDescent="0.25">
      <c r="A102" s="8" t="s">
        <v>122</v>
      </c>
      <c r="B102" s="9" t="s">
        <v>24</v>
      </c>
      <c r="C102" s="9" t="s">
        <v>115</v>
      </c>
      <c r="D102" s="9" t="s">
        <v>61</v>
      </c>
      <c r="E102" s="9" t="s">
        <v>123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122</v>
      </c>
      <c r="AA102" s="11">
        <f>AA103</f>
        <v>170000</v>
      </c>
      <c r="AB102" s="11">
        <f t="shared" si="40"/>
        <v>0</v>
      </c>
      <c r="AC102" s="11">
        <f t="shared" si="40"/>
        <v>0</v>
      </c>
      <c r="AD102" s="11">
        <f t="shared" si="40"/>
        <v>0</v>
      </c>
      <c r="AE102" s="11">
        <f t="shared" si="40"/>
        <v>0</v>
      </c>
      <c r="AF102" s="11">
        <f t="shared" si="40"/>
        <v>0</v>
      </c>
      <c r="AG102" s="11">
        <f t="shared" si="40"/>
        <v>0</v>
      </c>
      <c r="AH102" s="11">
        <f t="shared" si="40"/>
        <v>0</v>
      </c>
      <c r="AI102" s="11">
        <f t="shared" si="40"/>
        <v>0</v>
      </c>
      <c r="AJ102" s="11">
        <f t="shared" si="40"/>
        <v>0</v>
      </c>
      <c r="AK102" s="11">
        <f t="shared" si="40"/>
        <v>0</v>
      </c>
      <c r="AL102" s="11">
        <f t="shared" si="40"/>
        <v>0</v>
      </c>
      <c r="AM102" s="11">
        <f t="shared" si="40"/>
        <v>0</v>
      </c>
      <c r="AN102" s="11">
        <f t="shared" si="40"/>
        <v>0</v>
      </c>
      <c r="AO102" s="11">
        <f t="shared" si="40"/>
        <v>170000</v>
      </c>
      <c r="AP102" s="11">
        <f t="shared" si="40"/>
        <v>0</v>
      </c>
      <c r="AQ102" s="11">
        <f t="shared" si="40"/>
        <v>0</v>
      </c>
      <c r="AR102" s="11">
        <f t="shared" si="40"/>
        <v>0</v>
      </c>
      <c r="AS102" s="11">
        <f t="shared" si="40"/>
        <v>170000</v>
      </c>
      <c r="AT102" s="11"/>
      <c r="AU102" s="11"/>
      <c r="AV102" s="11"/>
      <c r="AW102" s="8" t="s">
        <v>122</v>
      </c>
    </row>
    <row r="103" spans="1:49" ht="94.9" customHeight="1" x14ac:dyDescent="0.25">
      <c r="A103" s="16" t="s">
        <v>124</v>
      </c>
      <c r="B103" s="13" t="s">
        <v>24</v>
      </c>
      <c r="C103" s="13" t="s">
        <v>115</v>
      </c>
      <c r="D103" s="13" t="s">
        <v>61</v>
      </c>
      <c r="E103" s="13" t="s">
        <v>123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120</v>
      </c>
      <c r="U103" s="13"/>
      <c r="V103" s="14"/>
      <c r="W103" s="14"/>
      <c r="X103" s="14"/>
      <c r="Y103" s="14"/>
      <c r="Z103" s="16" t="s">
        <v>124</v>
      </c>
      <c r="AA103" s="15">
        <v>170000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>
        <v>170000</v>
      </c>
      <c r="AP103" s="15"/>
      <c r="AQ103" s="15"/>
      <c r="AR103" s="15"/>
      <c r="AS103" s="15">
        <v>170000</v>
      </c>
      <c r="AT103" s="15"/>
      <c r="AU103" s="15"/>
      <c r="AV103" s="15"/>
      <c r="AW103" s="16" t="s">
        <v>124</v>
      </c>
    </row>
    <row r="104" spans="1:49" ht="94.9" customHeight="1" x14ac:dyDescent="0.25">
      <c r="A104" s="30" t="s">
        <v>152</v>
      </c>
      <c r="B104" s="24" t="s">
        <v>24</v>
      </c>
      <c r="C104" s="25" t="s">
        <v>51</v>
      </c>
      <c r="D104" s="25" t="s">
        <v>27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6"/>
      <c r="W104" s="6"/>
      <c r="X104" s="6"/>
      <c r="Y104" s="6"/>
      <c r="Z104" s="5" t="s">
        <v>121</v>
      </c>
      <c r="AA104" s="7">
        <f t="shared" ref="AA104:AS104" si="41">AA105</f>
        <v>1000</v>
      </c>
      <c r="AB104" s="7">
        <f t="shared" si="41"/>
        <v>0</v>
      </c>
      <c r="AC104" s="7">
        <f t="shared" si="41"/>
        <v>0</v>
      </c>
      <c r="AD104" s="7">
        <f t="shared" si="41"/>
        <v>0</v>
      </c>
      <c r="AE104" s="7">
        <f t="shared" si="41"/>
        <v>0</v>
      </c>
      <c r="AF104" s="7">
        <f t="shared" si="41"/>
        <v>0</v>
      </c>
      <c r="AG104" s="7">
        <f t="shared" si="41"/>
        <v>0</v>
      </c>
      <c r="AH104" s="7">
        <f t="shared" si="41"/>
        <v>0</v>
      </c>
      <c r="AI104" s="7">
        <f t="shared" si="41"/>
        <v>0</v>
      </c>
      <c r="AJ104" s="7">
        <f t="shared" si="41"/>
        <v>0</v>
      </c>
      <c r="AK104" s="7">
        <f t="shared" si="41"/>
        <v>0</v>
      </c>
      <c r="AL104" s="7">
        <f t="shared" si="41"/>
        <v>0</v>
      </c>
      <c r="AM104" s="7">
        <f t="shared" si="41"/>
        <v>0</v>
      </c>
      <c r="AN104" s="7">
        <f t="shared" si="41"/>
        <v>0</v>
      </c>
      <c r="AO104" s="7">
        <f t="shared" si="41"/>
        <v>0</v>
      </c>
      <c r="AP104" s="7">
        <f t="shared" si="41"/>
        <v>0</v>
      </c>
      <c r="AQ104" s="7">
        <f t="shared" si="41"/>
        <v>0</v>
      </c>
      <c r="AR104" s="7">
        <f t="shared" si="41"/>
        <v>0</v>
      </c>
      <c r="AS104" s="7">
        <f t="shared" si="41"/>
        <v>0</v>
      </c>
      <c r="AT104" s="15"/>
      <c r="AU104" s="15"/>
      <c r="AV104" s="15"/>
      <c r="AW104" s="16"/>
    </row>
    <row r="105" spans="1:49" ht="94.9" customHeight="1" x14ac:dyDescent="0.25">
      <c r="A105" s="30" t="s">
        <v>153</v>
      </c>
      <c r="B105" s="9" t="s">
        <v>24</v>
      </c>
      <c r="C105" s="26" t="s">
        <v>51</v>
      </c>
      <c r="D105" s="26" t="s">
        <v>26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122</v>
      </c>
      <c r="AA105" s="11">
        <f t="shared" ref="AA105:AS105" si="42">AA107</f>
        <v>1000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  <c r="AJ105" s="11">
        <f t="shared" si="42"/>
        <v>0</v>
      </c>
      <c r="AK105" s="11">
        <f t="shared" si="42"/>
        <v>0</v>
      </c>
      <c r="AL105" s="11">
        <f t="shared" si="42"/>
        <v>0</v>
      </c>
      <c r="AM105" s="11">
        <f t="shared" si="42"/>
        <v>0</v>
      </c>
      <c r="AN105" s="11">
        <f t="shared" si="42"/>
        <v>0</v>
      </c>
      <c r="AO105" s="11">
        <f t="shared" si="42"/>
        <v>0</v>
      </c>
      <c r="AP105" s="11">
        <f t="shared" si="42"/>
        <v>0</v>
      </c>
      <c r="AQ105" s="11">
        <f t="shared" si="42"/>
        <v>0</v>
      </c>
      <c r="AR105" s="11">
        <f t="shared" si="42"/>
        <v>0</v>
      </c>
      <c r="AS105" s="11">
        <f t="shared" si="42"/>
        <v>0</v>
      </c>
      <c r="AT105" s="15"/>
      <c r="AU105" s="15"/>
      <c r="AV105" s="15"/>
      <c r="AW105" s="16"/>
    </row>
    <row r="106" spans="1:49" ht="47.25" x14ac:dyDescent="0.25">
      <c r="A106" s="31" t="s">
        <v>52</v>
      </c>
      <c r="B106" s="9" t="s">
        <v>24</v>
      </c>
      <c r="C106" s="26" t="s">
        <v>51</v>
      </c>
      <c r="D106" s="26" t="s">
        <v>26</v>
      </c>
      <c r="E106" s="9" t="s">
        <v>53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/>
      <c r="AA106" s="11">
        <f>AA107</f>
        <v>1000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5"/>
      <c r="AU106" s="15"/>
      <c r="AV106" s="15"/>
      <c r="AW106" s="16"/>
    </row>
    <row r="107" spans="1:49" ht="94.9" customHeight="1" x14ac:dyDescent="0.25">
      <c r="A107" s="32" t="s">
        <v>154</v>
      </c>
      <c r="B107" s="13" t="s">
        <v>24</v>
      </c>
      <c r="C107" s="27" t="s">
        <v>51</v>
      </c>
      <c r="D107" s="27" t="s">
        <v>26</v>
      </c>
      <c r="E107" s="13" t="s">
        <v>53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28" t="s">
        <v>151</v>
      </c>
      <c r="U107" s="13"/>
      <c r="V107" s="14"/>
      <c r="W107" s="14"/>
      <c r="X107" s="14"/>
      <c r="Y107" s="14"/>
      <c r="Z107" s="16" t="s">
        <v>124</v>
      </c>
      <c r="AA107" s="15">
        <v>1000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>
        <v>0</v>
      </c>
      <c r="AP107" s="15"/>
      <c r="AQ107" s="15"/>
      <c r="AR107" s="15"/>
      <c r="AS107" s="15">
        <v>0</v>
      </c>
      <c r="AT107" s="15"/>
      <c r="AU107" s="15"/>
      <c r="AV107" s="15"/>
      <c r="AW107" s="16"/>
    </row>
    <row r="108" spans="1:49" ht="142.35" customHeight="1" x14ac:dyDescent="0.25">
      <c r="A108" s="5" t="s">
        <v>125</v>
      </c>
      <c r="B108" s="4" t="s">
        <v>126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125</v>
      </c>
      <c r="AA108" s="7">
        <f>AA109</f>
        <v>325000</v>
      </c>
      <c r="AB108" s="7">
        <f t="shared" ref="AB108:AS109" si="43">AB109</f>
        <v>0</v>
      </c>
      <c r="AC108" s="7">
        <f t="shared" si="43"/>
        <v>0</v>
      </c>
      <c r="AD108" s="7">
        <f t="shared" si="43"/>
        <v>0</v>
      </c>
      <c r="AE108" s="7">
        <f t="shared" si="43"/>
        <v>0</v>
      </c>
      <c r="AF108" s="7">
        <f t="shared" si="43"/>
        <v>0</v>
      </c>
      <c r="AG108" s="7">
        <f t="shared" si="43"/>
        <v>0</v>
      </c>
      <c r="AH108" s="7">
        <f t="shared" si="43"/>
        <v>0</v>
      </c>
      <c r="AI108" s="7">
        <f t="shared" si="43"/>
        <v>0</v>
      </c>
      <c r="AJ108" s="7">
        <f t="shared" si="43"/>
        <v>0</v>
      </c>
      <c r="AK108" s="7">
        <f t="shared" si="43"/>
        <v>0</v>
      </c>
      <c r="AL108" s="7">
        <f t="shared" si="43"/>
        <v>0</v>
      </c>
      <c r="AM108" s="7">
        <f t="shared" si="43"/>
        <v>0</v>
      </c>
      <c r="AN108" s="7">
        <f t="shared" si="43"/>
        <v>0</v>
      </c>
      <c r="AO108" s="7">
        <f t="shared" si="43"/>
        <v>325000</v>
      </c>
      <c r="AP108" s="7">
        <f t="shared" si="43"/>
        <v>0</v>
      </c>
      <c r="AQ108" s="7">
        <f t="shared" si="43"/>
        <v>0</v>
      </c>
      <c r="AR108" s="7">
        <f t="shared" si="43"/>
        <v>0</v>
      </c>
      <c r="AS108" s="7">
        <f t="shared" si="43"/>
        <v>325000</v>
      </c>
      <c r="AT108" s="7"/>
      <c r="AU108" s="7"/>
      <c r="AV108" s="7"/>
      <c r="AW108" s="5" t="s">
        <v>125</v>
      </c>
    </row>
    <row r="109" spans="1:49" ht="31.7" customHeight="1" x14ac:dyDescent="0.25">
      <c r="A109" s="5" t="s">
        <v>25</v>
      </c>
      <c r="B109" s="4" t="s">
        <v>126</v>
      </c>
      <c r="C109" s="4" t="s">
        <v>26</v>
      </c>
      <c r="D109" s="4" t="s">
        <v>27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25</v>
      </c>
      <c r="AA109" s="7">
        <f>AA110</f>
        <v>325000</v>
      </c>
      <c r="AB109" s="7">
        <f t="shared" si="43"/>
        <v>0</v>
      </c>
      <c r="AC109" s="7">
        <f t="shared" si="43"/>
        <v>0</v>
      </c>
      <c r="AD109" s="7">
        <f t="shared" si="43"/>
        <v>0</v>
      </c>
      <c r="AE109" s="7">
        <f t="shared" si="43"/>
        <v>0</v>
      </c>
      <c r="AF109" s="7">
        <f t="shared" si="43"/>
        <v>0</v>
      </c>
      <c r="AG109" s="7">
        <f t="shared" si="43"/>
        <v>0</v>
      </c>
      <c r="AH109" s="7">
        <f t="shared" si="43"/>
        <v>0</v>
      </c>
      <c r="AI109" s="7">
        <f t="shared" si="43"/>
        <v>0</v>
      </c>
      <c r="AJ109" s="7">
        <f t="shared" si="43"/>
        <v>0</v>
      </c>
      <c r="AK109" s="7">
        <f t="shared" si="43"/>
        <v>0</v>
      </c>
      <c r="AL109" s="7">
        <f t="shared" si="43"/>
        <v>0</v>
      </c>
      <c r="AM109" s="7">
        <f t="shared" si="43"/>
        <v>0</v>
      </c>
      <c r="AN109" s="7">
        <f t="shared" si="43"/>
        <v>0</v>
      </c>
      <c r="AO109" s="7">
        <f t="shared" si="43"/>
        <v>325000</v>
      </c>
      <c r="AP109" s="7">
        <f t="shared" si="43"/>
        <v>0</v>
      </c>
      <c r="AQ109" s="7">
        <f t="shared" si="43"/>
        <v>0</v>
      </c>
      <c r="AR109" s="7">
        <f t="shared" si="43"/>
        <v>0</v>
      </c>
      <c r="AS109" s="7">
        <f t="shared" si="43"/>
        <v>325000</v>
      </c>
      <c r="AT109" s="7"/>
      <c r="AU109" s="7"/>
      <c r="AV109" s="7"/>
      <c r="AW109" s="5" t="s">
        <v>25</v>
      </c>
    </row>
    <row r="110" spans="1:49" ht="94.9" customHeight="1" x14ac:dyDescent="0.25">
      <c r="A110" s="5" t="s">
        <v>127</v>
      </c>
      <c r="B110" s="4" t="s">
        <v>126</v>
      </c>
      <c r="C110" s="4" t="s">
        <v>26</v>
      </c>
      <c r="D110" s="4" t="s">
        <v>61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127</v>
      </c>
      <c r="AA110" s="7">
        <f>AA111+AA114</f>
        <v>325000</v>
      </c>
      <c r="AB110" s="7">
        <f t="shared" ref="AB110:AS110" si="44">AB111+AB114</f>
        <v>0</v>
      </c>
      <c r="AC110" s="7">
        <f t="shared" si="44"/>
        <v>0</v>
      </c>
      <c r="AD110" s="7">
        <f t="shared" si="44"/>
        <v>0</v>
      </c>
      <c r="AE110" s="7">
        <f t="shared" si="44"/>
        <v>0</v>
      </c>
      <c r="AF110" s="7">
        <f t="shared" si="44"/>
        <v>0</v>
      </c>
      <c r="AG110" s="7">
        <f t="shared" si="44"/>
        <v>0</v>
      </c>
      <c r="AH110" s="7">
        <f t="shared" si="44"/>
        <v>0</v>
      </c>
      <c r="AI110" s="7">
        <f t="shared" si="44"/>
        <v>0</v>
      </c>
      <c r="AJ110" s="7">
        <f t="shared" si="44"/>
        <v>0</v>
      </c>
      <c r="AK110" s="7">
        <f t="shared" si="44"/>
        <v>0</v>
      </c>
      <c r="AL110" s="7">
        <f t="shared" si="44"/>
        <v>0</v>
      </c>
      <c r="AM110" s="7">
        <f t="shared" si="44"/>
        <v>0</v>
      </c>
      <c r="AN110" s="7">
        <f t="shared" si="44"/>
        <v>0</v>
      </c>
      <c r="AO110" s="7">
        <f t="shared" si="44"/>
        <v>325000</v>
      </c>
      <c r="AP110" s="7">
        <f t="shared" si="44"/>
        <v>0</v>
      </c>
      <c r="AQ110" s="7">
        <f t="shared" si="44"/>
        <v>0</v>
      </c>
      <c r="AR110" s="7">
        <f t="shared" si="44"/>
        <v>0</v>
      </c>
      <c r="AS110" s="7">
        <f t="shared" si="44"/>
        <v>325000</v>
      </c>
      <c r="AT110" s="7"/>
      <c r="AU110" s="7"/>
      <c r="AV110" s="7"/>
      <c r="AW110" s="5" t="s">
        <v>127</v>
      </c>
    </row>
    <row r="111" spans="1:49" ht="47.45" customHeight="1" x14ac:dyDescent="0.25">
      <c r="A111" s="8" t="s">
        <v>34</v>
      </c>
      <c r="B111" s="9" t="s">
        <v>126</v>
      </c>
      <c r="C111" s="9" t="s">
        <v>26</v>
      </c>
      <c r="D111" s="9" t="s">
        <v>61</v>
      </c>
      <c r="E111" s="9" t="s">
        <v>35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34</v>
      </c>
      <c r="AA111" s="11">
        <f>AA112+AA113</f>
        <v>312000</v>
      </c>
      <c r="AB111" s="11">
        <f t="shared" ref="AB111:AS111" si="45">AB112+AB113</f>
        <v>0</v>
      </c>
      <c r="AC111" s="11">
        <f t="shared" si="45"/>
        <v>0</v>
      </c>
      <c r="AD111" s="11">
        <f t="shared" si="45"/>
        <v>0</v>
      </c>
      <c r="AE111" s="11">
        <f t="shared" si="45"/>
        <v>0</v>
      </c>
      <c r="AF111" s="11">
        <f t="shared" si="45"/>
        <v>0</v>
      </c>
      <c r="AG111" s="11">
        <f t="shared" si="45"/>
        <v>0</v>
      </c>
      <c r="AH111" s="11">
        <f t="shared" si="45"/>
        <v>0</v>
      </c>
      <c r="AI111" s="11">
        <f t="shared" si="45"/>
        <v>0</v>
      </c>
      <c r="AJ111" s="11">
        <f t="shared" si="45"/>
        <v>0</v>
      </c>
      <c r="AK111" s="11">
        <f t="shared" si="45"/>
        <v>0</v>
      </c>
      <c r="AL111" s="11">
        <f t="shared" si="45"/>
        <v>0</v>
      </c>
      <c r="AM111" s="11">
        <f t="shared" si="45"/>
        <v>0</v>
      </c>
      <c r="AN111" s="11">
        <f t="shared" si="45"/>
        <v>0</v>
      </c>
      <c r="AO111" s="11">
        <f t="shared" si="45"/>
        <v>312000</v>
      </c>
      <c r="AP111" s="11">
        <f t="shared" si="45"/>
        <v>0</v>
      </c>
      <c r="AQ111" s="11">
        <f t="shared" si="45"/>
        <v>0</v>
      </c>
      <c r="AR111" s="11">
        <f t="shared" si="45"/>
        <v>0</v>
      </c>
      <c r="AS111" s="11">
        <f t="shared" si="45"/>
        <v>312000</v>
      </c>
      <c r="AT111" s="11"/>
      <c r="AU111" s="11"/>
      <c r="AV111" s="11"/>
      <c r="AW111" s="8" t="s">
        <v>34</v>
      </c>
    </row>
    <row r="112" spans="1:49" ht="94.9" customHeight="1" x14ac:dyDescent="0.25">
      <c r="A112" s="16" t="s">
        <v>37</v>
      </c>
      <c r="B112" s="13" t="s">
        <v>126</v>
      </c>
      <c r="C112" s="13" t="s">
        <v>26</v>
      </c>
      <c r="D112" s="13" t="s">
        <v>61</v>
      </c>
      <c r="E112" s="13" t="s">
        <v>35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38</v>
      </c>
      <c r="U112" s="13"/>
      <c r="V112" s="14"/>
      <c r="W112" s="14"/>
      <c r="X112" s="14"/>
      <c r="Y112" s="14"/>
      <c r="Z112" s="16" t="s">
        <v>37</v>
      </c>
      <c r="AA112" s="15">
        <v>311000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>
        <v>311000</v>
      </c>
      <c r="AP112" s="15"/>
      <c r="AQ112" s="15"/>
      <c r="AR112" s="15"/>
      <c r="AS112" s="15">
        <v>311000</v>
      </c>
      <c r="AT112" s="15"/>
      <c r="AU112" s="15"/>
      <c r="AV112" s="15"/>
      <c r="AW112" s="16" t="s">
        <v>37</v>
      </c>
    </row>
    <row r="113" spans="1:49" ht="63.4" customHeight="1" x14ac:dyDescent="0.25">
      <c r="A113" s="16" t="s">
        <v>39</v>
      </c>
      <c r="B113" s="13" t="s">
        <v>126</v>
      </c>
      <c r="C113" s="13" t="s">
        <v>26</v>
      </c>
      <c r="D113" s="13" t="s">
        <v>61</v>
      </c>
      <c r="E113" s="13" t="s">
        <v>35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40</v>
      </c>
      <c r="U113" s="13"/>
      <c r="V113" s="14"/>
      <c r="W113" s="14"/>
      <c r="X113" s="14"/>
      <c r="Y113" s="14"/>
      <c r="Z113" s="16" t="s">
        <v>39</v>
      </c>
      <c r="AA113" s="15">
        <v>1000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>
        <v>1000</v>
      </c>
      <c r="AP113" s="15"/>
      <c r="AQ113" s="15"/>
      <c r="AR113" s="15"/>
      <c r="AS113" s="15">
        <v>1000</v>
      </c>
      <c r="AT113" s="15"/>
      <c r="AU113" s="15"/>
      <c r="AV113" s="15"/>
      <c r="AW113" s="16" t="s">
        <v>39</v>
      </c>
    </row>
    <row r="114" spans="1:49" ht="79.150000000000006" customHeight="1" x14ac:dyDescent="0.25">
      <c r="A114" s="8" t="s">
        <v>128</v>
      </c>
      <c r="B114" s="9" t="s">
        <v>126</v>
      </c>
      <c r="C114" s="9" t="s">
        <v>26</v>
      </c>
      <c r="D114" s="9" t="s">
        <v>61</v>
      </c>
      <c r="E114" s="9" t="s">
        <v>129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128</v>
      </c>
      <c r="AA114" s="11">
        <f>AA115</f>
        <v>13000</v>
      </c>
      <c r="AB114" s="11">
        <f t="shared" ref="AB114:AS114" si="46">AB115</f>
        <v>0</v>
      </c>
      <c r="AC114" s="11">
        <f t="shared" si="46"/>
        <v>0</v>
      </c>
      <c r="AD114" s="11">
        <f t="shared" si="46"/>
        <v>0</v>
      </c>
      <c r="AE114" s="11">
        <f t="shared" si="46"/>
        <v>0</v>
      </c>
      <c r="AF114" s="11">
        <f t="shared" si="46"/>
        <v>0</v>
      </c>
      <c r="AG114" s="11">
        <f t="shared" si="46"/>
        <v>0</v>
      </c>
      <c r="AH114" s="11">
        <f t="shared" si="46"/>
        <v>0</v>
      </c>
      <c r="AI114" s="11">
        <f t="shared" si="46"/>
        <v>0</v>
      </c>
      <c r="AJ114" s="11">
        <f t="shared" si="46"/>
        <v>0</v>
      </c>
      <c r="AK114" s="11">
        <f t="shared" si="46"/>
        <v>0</v>
      </c>
      <c r="AL114" s="11">
        <f t="shared" si="46"/>
        <v>0</v>
      </c>
      <c r="AM114" s="11">
        <f t="shared" si="46"/>
        <v>0</v>
      </c>
      <c r="AN114" s="11">
        <f t="shared" si="46"/>
        <v>0</v>
      </c>
      <c r="AO114" s="11">
        <f t="shared" si="46"/>
        <v>13000</v>
      </c>
      <c r="AP114" s="11">
        <f t="shared" si="46"/>
        <v>0</v>
      </c>
      <c r="AQ114" s="11">
        <f t="shared" si="46"/>
        <v>0</v>
      </c>
      <c r="AR114" s="11">
        <f t="shared" si="46"/>
        <v>0</v>
      </c>
      <c r="AS114" s="11">
        <f t="shared" si="46"/>
        <v>13000</v>
      </c>
      <c r="AT114" s="11"/>
      <c r="AU114" s="11"/>
      <c r="AV114" s="11"/>
      <c r="AW114" s="8" t="s">
        <v>128</v>
      </c>
    </row>
    <row r="115" spans="1:49" ht="94.9" customHeight="1" x14ac:dyDescent="0.25">
      <c r="A115" s="16" t="s">
        <v>130</v>
      </c>
      <c r="B115" s="13" t="s">
        <v>126</v>
      </c>
      <c r="C115" s="13" t="s">
        <v>26</v>
      </c>
      <c r="D115" s="13" t="s">
        <v>61</v>
      </c>
      <c r="E115" s="13" t="s">
        <v>129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44</v>
      </c>
      <c r="U115" s="13"/>
      <c r="V115" s="14"/>
      <c r="W115" s="14"/>
      <c r="X115" s="14"/>
      <c r="Y115" s="14"/>
      <c r="Z115" s="16" t="s">
        <v>130</v>
      </c>
      <c r="AA115" s="15">
        <v>13000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>
        <v>13000</v>
      </c>
      <c r="AP115" s="15"/>
      <c r="AQ115" s="15"/>
      <c r="AR115" s="15"/>
      <c r="AS115" s="15">
        <v>13000</v>
      </c>
      <c r="AT115" s="15"/>
      <c r="AU115" s="15"/>
      <c r="AV115" s="15"/>
      <c r="AW115" s="16" t="s">
        <v>130</v>
      </c>
    </row>
    <row r="116" spans="1:49" ht="15.75" customHeight="1" x14ac:dyDescent="0.25">
      <c r="A116" s="18" t="s">
        <v>131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18" t="s">
        <v>131</v>
      </c>
      <c r="AA116" s="7">
        <f t="shared" ref="AA116:AS116" si="47">AA108+AA19</f>
        <v>39846480.450000003</v>
      </c>
      <c r="AB116" s="7" t="e">
        <f t="shared" si="47"/>
        <v>#REF!</v>
      </c>
      <c r="AC116" s="7" t="e">
        <f t="shared" si="47"/>
        <v>#REF!</v>
      </c>
      <c r="AD116" s="7" t="e">
        <f t="shared" si="47"/>
        <v>#REF!</v>
      </c>
      <c r="AE116" s="7" t="e">
        <f t="shared" si="47"/>
        <v>#REF!</v>
      </c>
      <c r="AF116" s="7" t="e">
        <f t="shared" si="47"/>
        <v>#REF!</v>
      </c>
      <c r="AG116" s="7" t="e">
        <f t="shared" si="47"/>
        <v>#REF!</v>
      </c>
      <c r="AH116" s="7" t="e">
        <f t="shared" si="47"/>
        <v>#REF!</v>
      </c>
      <c r="AI116" s="7" t="e">
        <f t="shared" si="47"/>
        <v>#REF!</v>
      </c>
      <c r="AJ116" s="7" t="e">
        <f t="shared" si="47"/>
        <v>#REF!</v>
      </c>
      <c r="AK116" s="7" t="e">
        <f t="shared" si="47"/>
        <v>#REF!</v>
      </c>
      <c r="AL116" s="7" t="e">
        <f t="shared" si="47"/>
        <v>#REF!</v>
      </c>
      <c r="AM116" s="7" t="e">
        <f t="shared" si="47"/>
        <v>#REF!</v>
      </c>
      <c r="AN116" s="7" t="e">
        <f t="shared" si="47"/>
        <v>#REF!</v>
      </c>
      <c r="AO116" s="7">
        <f>AO108+AO19</f>
        <v>28963390</v>
      </c>
      <c r="AP116" s="7" t="e">
        <f t="shared" si="47"/>
        <v>#REF!</v>
      </c>
      <c r="AQ116" s="7" t="e">
        <f t="shared" si="47"/>
        <v>#REF!</v>
      </c>
      <c r="AR116" s="7" t="e">
        <f t="shared" si="47"/>
        <v>#REF!</v>
      </c>
      <c r="AS116" s="7">
        <f t="shared" si="47"/>
        <v>28483120</v>
      </c>
      <c r="AT116" s="7"/>
      <c r="AU116" s="7">
        <v>3520</v>
      </c>
      <c r="AV116" s="7"/>
      <c r="AW116" s="18" t="s">
        <v>131</v>
      </c>
    </row>
    <row r="117" spans="1:49" ht="15" x14ac:dyDescent="0.25"/>
  </sheetData>
  <mergeCells count="40">
    <mergeCell ref="AA1:AS1"/>
    <mergeCell ref="A9:AS14"/>
    <mergeCell ref="AS3:AW3"/>
    <mergeCell ref="AO4:AS4"/>
    <mergeCell ref="AO5:AW5"/>
    <mergeCell ref="AK16:AK17"/>
    <mergeCell ref="AL16:AL17"/>
    <mergeCell ref="D16:D17"/>
    <mergeCell ref="C16:C17"/>
    <mergeCell ref="AV16:AV17"/>
    <mergeCell ref="AU16:AU17"/>
    <mergeCell ref="AQ16:AQ17"/>
    <mergeCell ref="X16:X17"/>
    <mergeCell ref="AS16:AS17"/>
    <mergeCell ref="V16:V17"/>
    <mergeCell ref="AO16:AO17"/>
    <mergeCell ref="U16:U17"/>
    <mergeCell ref="W16:W17"/>
    <mergeCell ref="AW16:AW17"/>
    <mergeCell ref="AR16:AR17"/>
    <mergeCell ref="AT16:AT17"/>
    <mergeCell ref="AP16:AP17"/>
    <mergeCell ref="AM16:AM17"/>
    <mergeCell ref="AN16:AN17"/>
    <mergeCell ref="A16:A17"/>
    <mergeCell ref="Z16:Z17"/>
    <mergeCell ref="AJ16:AJ17"/>
    <mergeCell ref="AE16:AE17"/>
    <mergeCell ref="AA16:AA17"/>
    <mergeCell ref="AB16:AB17"/>
    <mergeCell ref="T16:T17"/>
    <mergeCell ref="E16:S17"/>
    <mergeCell ref="AF16:AF17"/>
    <mergeCell ref="AG16:AG17"/>
    <mergeCell ref="AH16:AH17"/>
    <mergeCell ref="AI16:AI17"/>
    <mergeCell ref="B16:B17"/>
    <mergeCell ref="Y16:Y17"/>
    <mergeCell ref="AD16:AD17"/>
    <mergeCell ref="AC16:AC17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2020-07-13T08:43:37Z</cp:lastPrinted>
  <dcterms:created xsi:type="dcterms:W3CDTF">2019-11-14T12:55:42Z</dcterms:created>
  <dcterms:modified xsi:type="dcterms:W3CDTF">2020-07-13T08:43:45Z</dcterms:modified>
</cp:coreProperties>
</file>