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овет\2022 год\6 совет\Решения\"/>
    </mc:Choice>
  </mc:AlternateContent>
  <xr:revisionPtr revIDLastSave="0" documentId="13_ncr:1_{71B8A46A-9205-4E86-93AD-BFB5674B7D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3" sheetId="1" r:id="rId1"/>
  </sheets>
  <definedNames>
    <definedName name="_xlnm.Print_Titles" localSheetId="0">пр3!$17:$17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04" i="1" l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AD104" i="1"/>
  <c r="AD47" i="1"/>
  <c r="AD4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AD80" i="1"/>
  <c r="AD36" i="1"/>
  <c r="AD43" i="1"/>
  <c r="AD42" i="1" s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AD82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AD88" i="1"/>
  <c r="AD60" i="1"/>
  <c r="AD59" i="1" s="1"/>
  <c r="AD58" i="1" s="1"/>
  <c r="AD57" i="1" s="1"/>
  <c r="AD32" i="1"/>
  <c r="AD31" i="1" s="1"/>
  <c r="AD35" i="1" l="1"/>
  <c r="AD34" i="1" s="1"/>
  <c r="AN79" i="1"/>
  <c r="AR79" i="1"/>
  <c r="BD79" i="1"/>
  <c r="BH79" i="1"/>
  <c r="AE79" i="1"/>
  <c r="AF79" i="1"/>
  <c r="AG79" i="1"/>
  <c r="AH79" i="1"/>
  <c r="AI79" i="1"/>
  <c r="AJ79" i="1"/>
  <c r="AK79" i="1"/>
  <c r="AL79" i="1"/>
  <c r="AM79" i="1"/>
  <c r="AO79" i="1"/>
  <c r="AP79" i="1"/>
  <c r="AQ79" i="1"/>
  <c r="AS79" i="1"/>
  <c r="AT79" i="1"/>
  <c r="AU79" i="1"/>
  <c r="AV79" i="1"/>
  <c r="AW79" i="1"/>
  <c r="AX79" i="1"/>
  <c r="AY79" i="1"/>
  <c r="AZ79" i="1"/>
  <c r="BA79" i="1"/>
  <c r="BB79" i="1"/>
  <c r="BC79" i="1"/>
  <c r="BE79" i="1"/>
  <c r="BF79" i="1"/>
  <c r="BG79" i="1"/>
  <c r="AD79" i="1"/>
  <c r="AD23" i="1"/>
  <c r="AE21" i="1"/>
  <c r="AF21" i="1"/>
  <c r="AG21" i="1"/>
  <c r="AG20" i="1" s="1"/>
  <c r="AG19" i="1" s="1"/>
  <c r="AG18" i="1" s="1"/>
  <c r="AH21" i="1"/>
  <c r="AI21" i="1"/>
  <c r="AJ21" i="1"/>
  <c r="AK21" i="1"/>
  <c r="AK20" i="1" s="1"/>
  <c r="AK19" i="1" s="1"/>
  <c r="AK18" i="1" s="1"/>
  <c r="AL21" i="1"/>
  <c r="AM21" i="1"/>
  <c r="AN21" i="1"/>
  <c r="AO21" i="1"/>
  <c r="AO20" i="1" s="1"/>
  <c r="AO19" i="1" s="1"/>
  <c r="AO18" i="1" s="1"/>
  <c r="AP21" i="1"/>
  <c r="AQ21" i="1"/>
  <c r="AR21" i="1"/>
  <c r="AS21" i="1"/>
  <c r="AS20" i="1" s="1"/>
  <c r="AS19" i="1" s="1"/>
  <c r="AS18" i="1" s="1"/>
  <c r="AT21" i="1"/>
  <c r="AU21" i="1"/>
  <c r="AV21" i="1"/>
  <c r="AW21" i="1"/>
  <c r="AW20" i="1" s="1"/>
  <c r="AW19" i="1" s="1"/>
  <c r="AW18" i="1" s="1"/>
  <c r="AX21" i="1"/>
  <c r="AY21" i="1"/>
  <c r="AZ21" i="1"/>
  <c r="BA21" i="1"/>
  <c r="BA20" i="1" s="1"/>
  <c r="BA19" i="1" s="1"/>
  <c r="BA18" i="1" s="1"/>
  <c r="BB21" i="1"/>
  <c r="BC21" i="1"/>
  <c r="BD21" i="1"/>
  <c r="BE21" i="1"/>
  <c r="BE20" i="1" s="1"/>
  <c r="BE19" i="1" s="1"/>
  <c r="BE18" i="1" s="1"/>
  <c r="BF21" i="1"/>
  <c r="BG21" i="1"/>
  <c r="BH21" i="1"/>
  <c r="AD21" i="1"/>
  <c r="AE23" i="1"/>
  <c r="AF23" i="1"/>
  <c r="AF20" i="1" s="1"/>
  <c r="AF19" i="1" s="1"/>
  <c r="AF18" i="1" s="1"/>
  <c r="AG23" i="1"/>
  <c r="AH23" i="1"/>
  <c r="AI23" i="1"/>
  <c r="AJ23" i="1"/>
  <c r="AJ20" i="1" s="1"/>
  <c r="AJ19" i="1" s="1"/>
  <c r="AJ18" i="1" s="1"/>
  <c r="AK23" i="1"/>
  <c r="AL23" i="1"/>
  <c r="AM23" i="1"/>
  <c r="AN23" i="1"/>
  <c r="AN20" i="1" s="1"/>
  <c r="AN19" i="1" s="1"/>
  <c r="AN18" i="1" s="1"/>
  <c r="AN108" i="1" s="1"/>
  <c r="AO23" i="1"/>
  <c r="AP23" i="1"/>
  <c r="AQ23" i="1"/>
  <c r="AR23" i="1"/>
  <c r="AR20" i="1" s="1"/>
  <c r="AR19" i="1" s="1"/>
  <c r="AR18" i="1" s="1"/>
  <c r="AS23" i="1"/>
  <c r="AT23" i="1"/>
  <c r="AU23" i="1"/>
  <c r="AV23" i="1"/>
  <c r="AV20" i="1" s="1"/>
  <c r="AV19" i="1" s="1"/>
  <c r="AV18" i="1" s="1"/>
  <c r="AW23" i="1"/>
  <c r="AX23" i="1"/>
  <c r="AY23" i="1"/>
  <c r="AZ23" i="1"/>
  <c r="AZ20" i="1" s="1"/>
  <c r="AZ19" i="1" s="1"/>
  <c r="AZ18" i="1" s="1"/>
  <c r="BA23" i="1"/>
  <c r="BB23" i="1"/>
  <c r="BC23" i="1"/>
  <c r="BD23" i="1"/>
  <c r="BD20" i="1" s="1"/>
  <c r="BD19" i="1" s="1"/>
  <c r="BD18" i="1" s="1"/>
  <c r="BD108" i="1" s="1"/>
  <c r="BE23" i="1"/>
  <c r="BF23" i="1"/>
  <c r="BG23" i="1"/>
  <c r="BH23" i="1"/>
  <c r="BH20" i="1" s="1"/>
  <c r="BH19" i="1" s="1"/>
  <c r="BH18" i="1" s="1"/>
  <c r="AD28" i="1"/>
  <c r="AD27" i="1" s="1"/>
  <c r="AD26" i="1" s="1"/>
  <c r="AD25" i="1" s="1"/>
  <c r="AD65" i="1"/>
  <c r="AD64" i="1" s="1"/>
  <c r="AD63" i="1" s="1"/>
  <c r="AD62" i="1" s="1"/>
  <c r="BB20" i="1" l="1"/>
  <c r="BB19" i="1" s="1"/>
  <c r="BB18" i="1" s="1"/>
  <c r="AP20" i="1"/>
  <c r="AP19" i="1" s="1"/>
  <c r="AP18" i="1" s="1"/>
  <c r="BF20" i="1"/>
  <c r="BF19" i="1" s="1"/>
  <c r="BF18" i="1" s="1"/>
  <c r="BF108" i="1" s="1"/>
  <c r="AX20" i="1"/>
  <c r="AX19" i="1" s="1"/>
  <c r="AX18" i="1" s="1"/>
  <c r="AT20" i="1"/>
  <c r="AT19" i="1" s="1"/>
  <c r="AT18" i="1" s="1"/>
  <c r="AL20" i="1"/>
  <c r="AL19" i="1" s="1"/>
  <c r="AL18" i="1" s="1"/>
  <c r="AH20" i="1"/>
  <c r="AH19" i="1" s="1"/>
  <c r="AH18" i="1" s="1"/>
  <c r="BH108" i="1"/>
  <c r="AZ108" i="1"/>
  <c r="AV108" i="1"/>
  <c r="AR108" i="1"/>
  <c r="AJ108" i="1"/>
  <c r="AF108" i="1"/>
  <c r="BG20" i="1"/>
  <c r="BG19" i="1" s="1"/>
  <c r="BG18" i="1" s="1"/>
  <c r="BG108" i="1" s="1"/>
  <c r="BC20" i="1"/>
  <c r="BC19" i="1" s="1"/>
  <c r="BC18" i="1" s="1"/>
  <c r="BC108" i="1" s="1"/>
  <c r="AY20" i="1"/>
  <c r="AY19" i="1" s="1"/>
  <c r="AY18" i="1" s="1"/>
  <c r="AY108" i="1" s="1"/>
  <c r="AU20" i="1"/>
  <c r="AU19" i="1" s="1"/>
  <c r="AU18" i="1" s="1"/>
  <c r="AQ20" i="1"/>
  <c r="AQ19" i="1" s="1"/>
  <c r="AQ18" i="1" s="1"/>
  <c r="AQ108" i="1" s="1"/>
  <c r="AM20" i="1"/>
  <c r="AM19" i="1" s="1"/>
  <c r="AM18" i="1" s="1"/>
  <c r="AM108" i="1" s="1"/>
  <c r="AI20" i="1"/>
  <c r="AI19" i="1" s="1"/>
  <c r="AI18" i="1" s="1"/>
  <c r="AI108" i="1" s="1"/>
  <c r="AE20" i="1"/>
  <c r="AE19" i="1" s="1"/>
  <c r="AE18" i="1" s="1"/>
  <c r="BB108" i="1"/>
  <c r="AX108" i="1"/>
  <c r="AT108" i="1"/>
  <c r="AP108" i="1"/>
  <c r="AL108" i="1"/>
  <c r="AH108" i="1"/>
  <c r="AU108" i="1"/>
  <c r="AE108" i="1"/>
  <c r="BE108" i="1"/>
  <c r="BA108" i="1"/>
  <c r="AW108" i="1"/>
  <c r="AS108" i="1"/>
  <c r="AO108" i="1"/>
  <c r="AK108" i="1"/>
  <c r="AG108" i="1"/>
  <c r="AD20" i="1"/>
  <c r="AD19" i="1" s="1"/>
  <c r="AD18" i="1" s="1"/>
  <c r="AD108" i="1" s="1"/>
</calcChain>
</file>

<file path=xl/sharedStrings.xml><?xml version="1.0" encoding="utf-8"?>
<sst xmlns="http://schemas.openxmlformats.org/spreadsheetml/2006/main" count="427" uniqueCount="207">
  <si>
    <t xml:space="preserve"> (руб.)</t>
  </si>
  <si>
    <t>Наименование</t>
  </si>
  <si>
    <t>ЦСР</t>
  </si>
  <si>
    <t>ВР</t>
  </si>
  <si>
    <t>Рз</t>
  </si>
  <si>
    <t>Пр</t>
  </si>
  <si>
    <t>Сумма</t>
  </si>
  <si>
    <t>Сумма (Ф)</t>
  </si>
  <si>
    <t>Сумма (Р)</t>
  </si>
  <si>
    <t>Сумма (М)</t>
  </si>
  <si>
    <t>Сумма (П)</t>
  </si>
  <si>
    <t>ПР</t>
  </si>
  <si>
    <t>План Сумма</t>
  </si>
  <si>
    <t>План Сумма (Ф)</t>
  </si>
  <si>
    <t>План Сумма (Р)</t>
  </si>
  <si>
    <t>План Сумма (М)</t>
  </si>
  <si>
    <t>План Сумма (П)</t>
  </si>
  <si>
    <t>Изменения Сумма</t>
  </si>
  <si>
    <t>Изменения Сумма (Ф)</t>
  </si>
  <si>
    <t>Изменения Сумма (Р)</t>
  </si>
  <si>
    <t>Изменения Сумма (М)</t>
  </si>
  <si>
    <t>Изменения Сумма (П)</t>
  </si>
  <si>
    <t>План с учетом изменений Сумма</t>
  </si>
  <si>
    <t>План с учетом изменений Сумма (Ф)</t>
  </si>
  <si>
    <t>План с учетом изменений Сумма (Р)</t>
  </si>
  <si>
    <t>План с учетом изменений Сумма (М)</t>
  </si>
  <si>
    <t>План с учетом изменений Сумма (П)</t>
  </si>
  <si>
    <t>План 2023 г.</t>
  </si>
  <si>
    <t>План 2023 г. (Ф)</t>
  </si>
  <si>
    <t>План 2023 г. (Р)</t>
  </si>
  <si>
    <t>План 2023 г. (М)</t>
  </si>
  <si>
    <t>План 2023 г. (П)</t>
  </si>
  <si>
    <t>Изменения 2023 г.</t>
  </si>
  <si>
    <t>Изменения 2023 г. (Ф)</t>
  </si>
  <si>
    <t>Изменения 2023 г. (Р)</t>
  </si>
  <si>
    <t>Изменения 2023 г. (М)</t>
  </si>
  <si>
    <t>Изменения 2023 г. (П)</t>
  </si>
  <si>
    <t>План с учетом изменений 2023 г.</t>
  </si>
  <si>
    <t>План с учетом изменений 2023 г. (Ф)</t>
  </si>
  <si>
    <t>План с учетом изменений 2023 г. (Р)</t>
  </si>
  <si>
    <t>План с учетом изменений 2023 г. (М)</t>
  </si>
  <si>
    <t>План с учетом изменений 2023 г. (П)</t>
  </si>
  <si>
    <t>План 2024 г.</t>
  </si>
  <si>
    <t>План 2024 г. (Ф)</t>
  </si>
  <si>
    <t>План 2024 г. (Р)</t>
  </si>
  <si>
    <t>План 2024 г. (М)</t>
  </si>
  <si>
    <t>План 2024 г. (П)</t>
  </si>
  <si>
    <t>Изменения 2024 г.</t>
  </si>
  <si>
    <t>Изменения 2024 г. (Ф)</t>
  </si>
  <si>
    <t>Изменения 2024 г. (Р)</t>
  </si>
  <si>
    <t>Изменения 2024 г. (М)</t>
  </si>
  <si>
    <t>Изменения 2024 г. (П)</t>
  </si>
  <si>
    <t>План с учетом изменений 2024 г.</t>
  </si>
  <si>
    <t>План с учетом изменений 2024 г. (Ф)</t>
  </si>
  <si>
    <t>План с учетом изменений 2024 г. (Р)</t>
  </si>
  <si>
    <t>План с учетом изменений 2024 г. (М)</t>
  </si>
  <si>
    <t>План с учетом изменений 2024 г. (П)</t>
  </si>
  <si>
    <t>Муниципальная программа муниципального образования Лопухинское сельское поселение муниципального образования Ломоносовского муниципального района Ленинградской области "Развитие автомобильных дорог МО Лопухинское сельское поселение "</t>
  </si>
  <si>
    <t>01.0.00.00000</t>
  </si>
  <si>
    <t>Комплексы процессных мероприятий</t>
  </si>
  <si>
    <t>01.4.00.00000</t>
  </si>
  <si>
    <t>Комплекс процессных мероприятий "Ремонт и содержание автомобильных дорог общего пользования»</t>
  </si>
  <si>
    <t>01.4.01.00000</t>
  </si>
  <si>
    <t>Мероприятия по ремонту и содержанию автомобильных дорог общего пользования местного значения;</t>
  </si>
  <si>
    <t>01.4.01.01100</t>
  </si>
  <si>
    <t>Мероприятия по ремонту и содержанию автомобильных дорог общего пользования местного значения; (Закупка товаров, работ и услуг для обеспечения государственных (муниципальных) нужд)</t>
  </si>
  <si>
    <t>200</t>
  </si>
  <si>
    <t>04</t>
  </si>
  <si>
    <t>09</t>
  </si>
  <si>
    <t>Мероприятия на капитальный ремонт и ремонт автомобильных дорог общего пользования местного значения, имеющих приоритетный социально значимый характер;</t>
  </si>
  <si>
    <t>01.4.01.S4200</t>
  </si>
  <si>
    <t>Мероприятия на капитальный ремонт и ремонт автомобильных дорог общего пользования местного значения, имеющих приоритетный социально значимый характер; (Закупка товаров, работ и услуг для обеспечения государственных (муниципальных) нужд)</t>
  </si>
  <si>
    <t>Муниципальная программа муниципального образования Лопухинское сельское поселение муниципального образования Ломоносовского муниципального района Ленинградской области "Благоустройство территории МО Лопухинское сельское поселение "</t>
  </si>
  <si>
    <t>02.0.00.00000</t>
  </si>
  <si>
    <t>02.4.00.00000</t>
  </si>
  <si>
    <t>Комплекс процессных мероприятий "Организация и содержание уличного освещения "</t>
  </si>
  <si>
    <t>02.4.01.00000</t>
  </si>
  <si>
    <t>Мероприятия по организации и содержанию линий уличного освещения;</t>
  </si>
  <si>
    <t>02.4.01.01140</t>
  </si>
  <si>
    <t>Мероприятия по организации и содержанию линий уличного освещения; (Закупка товаров, работ и услуг для обеспечения государственных (муниципальных) нужд)</t>
  </si>
  <si>
    <t>05</t>
  </si>
  <si>
    <t>03</t>
  </si>
  <si>
    <t>Мероприятия по организации и содержанию линий уличного освещения; (Иные бюджетные ассигнования)</t>
  </si>
  <si>
    <t>800</t>
  </si>
  <si>
    <t>Комплекс процессных мероприятий "Развитие части территории МО Лопухинское сельское поселение»;</t>
  </si>
  <si>
    <t>02.4.02.00000</t>
  </si>
  <si>
    <t>Мероприятия по благоустройству и развитию части территорий МО Лопухинское сельское поселение;</t>
  </si>
  <si>
    <t>02.4.02.01150</t>
  </si>
  <si>
    <t>Мероприятия по благоустройству и развитию части территорий МО Лопухинское сельское поселение; (Закупка товаров, работ и услуг для обеспечения государственных (муниципальных) нужд)</t>
  </si>
  <si>
    <t>Муниципальная программа муниципального образования Лопухинское сельское поселение муниципального образования Ломоносовского муниципального района Ленинградской области "Развитие культуры в МО Лопухинское сельское поселение"</t>
  </si>
  <si>
    <t>03.0.00.00000</t>
  </si>
  <si>
    <t>03.4.00.00000</t>
  </si>
  <si>
    <t>Комплекс процессных мероприятий "Создание условий для организации библиотечного обслуживания жителей МО Лопухинское сельское поселение"</t>
  </si>
  <si>
    <t>03.4.01.00000</t>
  </si>
  <si>
    <t>Расходы на обеспечение деятельности казенных учреждений</t>
  </si>
  <si>
    <t>03.4.01.00230</t>
  </si>
  <si>
    <t>Расходы на обеспечение деятельности казенных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</si>
  <si>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</si>
  <si>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08</t>
  </si>
  <si>
    <t>01</t>
  </si>
  <si>
    <t>Расходы на обеспечение деятельности казенных учреждений (Закупка товаров, работ и услуг для обеспечения государственных (муниципальных) нужд)</t>
  </si>
  <si>
    <t>Обеспечение выплат стимулирующего характера работникам муниципальных учреждений ЛО;</t>
  </si>
  <si>
    <t>03.4.01.S0360</t>
  </si>
  <si>
    <t>Обеспечение выплат стимулирующего характера работникам муниципальных учреждений ЛО;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</si>
  <si>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Комплекс процессных мероприятий "Создание условий для организации досуга и обеспечение жителей МО Лопухинское сельское поселение услугами организаций культуры";</t>
  </si>
  <si>
    <t>03.4.02.00000</t>
  </si>
  <si>
    <t>03.4.02.00230</t>
  </si>
  <si>
    <t>Расходы на обеспечение деятельности казенных учреждений (Иные бюджетные ассигнования)</t>
  </si>
  <si>
    <t>03.4.02.S0360</t>
  </si>
  <si>
    <t>Муниципальная программа муниципального образования Лопухинское сельское поселение муниципального образования Ломоносовского муниципального района Ленинградской области "Социальная поддержка граждан в МО Лопухинское сельское поселение"</t>
  </si>
  <si>
    <t>04.0.00.00000</t>
  </si>
  <si>
    <t>04.4.00.00000</t>
  </si>
  <si>
    <t>Комплекс процессных мероприятий «О порядке назначения, выплаты и перерасчета пенсии за выслугу лет муниципальным служащим»;</t>
  </si>
  <si>
    <t>04.4.01.00000</t>
  </si>
  <si>
    <t>Мероприятия по пенсионному обеспечению муниципальных служащих, замещавшим должности муниципальной службы в органах местного самоуправления МО Лопухинское сельское поселение»</t>
  </si>
  <si>
    <t>04.4.01.01240</t>
  </si>
  <si>
    <t>Мероприятия по пенсионному обеспечению муниципальных служащих, замещавшим должности муниципальной службы в органах местного самоуправления МО Лопухинское сельское поселение» (Социальное обеспечение и иные выплаты населению)</t>
  </si>
  <si>
    <t>300</t>
  </si>
  <si>
    <t>10</t>
  </si>
  <si>
    <t>Комплекс процессных мероприятий «Оказание материальной помощи и социальных выплат жителям»;</t>
  </si>
  <si>
    <t>04.4.02.00000</t>
  </si>
  <si>
    <t>Мероприятия по оказанию материальной помощи и социальных выплат жителям МО Лопухинское сельское поселение;</t>
  </si>
  <si>
    <t>04.4.02.01250</t>
  </si>
  <si>
    <t>Мероприятия по оказанию материальной помощи и социальных выплат жителям МО Лопухинское сельское поселение; (Социальное обеспечение и иные выплаты населению)</t>
  </si>
  <si>
    <t>Муниципальная программа «Формирование комфортной городской среды на территории Лопухинского сельского поселения на 2022 год» в рамках реализации приоритетного проекта «Формирование комфортной городской среды»;</t>
  </si>
  <si>
    <t>05.0.00.00000</t>
  </si>
  <si>
    <t>Федеральные проекты, входящие в состав национальных проектов</t>
  </si>
  <si>
    <t>05.1.00.00000</t>
  </si>
  <si>
    <t>Федеральный проект, входящий в состав национальных проектов «Формирование комфортной городской среды»;</t>
  </si>
  <si>
    <t>05.1.F2.00000</t>
  </si>
  <si>
    <t>Мероприятия на реализацию программы формирование комфортной городской среды в МО Лопухинское сельское поселение;</t>
  </si>
  <si>
    <t>05.1.F2.55550</t>
  </si>
  <si>
    <t>Мероприятия на реализацию программы формирование комфортной городской среды в МО Лопухинское сельское поселение; (Закупка товаров, работ и услуг для обеспечения государственных (муниципальных) нужд)</t>
  </si>
  <si>
    <t>Муниципальная программа "Развитие части территорий МО Лопухинское сельское поселение МО Ломоносовский муниципальный район Ленинградской области"</t>
  </si>
  <si>
    <t>06.0.00.00000</t>
  </si>
  <si>
    <t>06.4.00.00000</t>
  </si>
  <si>
    <t>Комплекс процессных мероприятий «Мероприятия на развитие части территорий МО Лопухинское сельское поселение»;</t>
  </si>
  <si>
    <t>06.4.01.00000</t>
  </si>
  <si>
    <t>Мероприятия на реализацию областного закона от 15 января 2018 года №3-оз «О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области»;</t>
  </si>
  <si>
    <t>06.4.01.S4660</t>
  </si>
  <si>
    <t>Мероприятия на реализацию областного закона от 15 января 2018 года №3-оз «О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области»; (Закупка товаров, работ и услуг для обеспечения государственных (муниципальных) нужд)</t>
  </si>
  <si>
    <t>Мероприятия на реализацию областного закона от 28 декабря 2018 года №147-оз «О старостах сельских населенных пунктов муниципальных образований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области»;</t>
  </si>
  <si>
    <t>06.4.01.S4770</t>
  </si>
  <si>
    <t>Мероприятия на реализацию областного закона от 28 декабря 2018 года №147-оз «О старостах сельских населенных пунктов муниципальных образований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области»; (Закупка товаров, работ и услуг для обеспечения государственных (муниципальных) нужд)</t>
  </si>
  <si>
    <t>Муниципальная программа "Создание и содержание мест (площадок) накопления твердых коммунальных отходов на территории МО Лопухинское сельское поселение Ломоносовского муниципального района Ленинградской области"</t>
  </si>
  <si>
    <t>07.0.00.00000</t>
  </si>
  <si>
    <t>07.4.00.00000</t>
  </si>
  <si>
    <t>Комплекс процессных мероприятий «Создание и содержание мест (площадок) накопления твердых коммунальных отходов»;</t>
  </si>
  <si>
    <t>07.4.01.00000</t>
  </si>
  <si>
    <t>Мероприятия по созданию и содержание мест(площадок) накопления твёрдых коммунальных отходов на территории МО Лопухинское сельское</t>
  </si>
  <si>
    <t>07.4.01.S4790</t>
  </si>
  <si>
    <t>Мероприятия по созданию и содержание мест(площадок) накопления твёрдых коммунальных отходов на территории МО Лопухинское сельское (Закупка товаров, работ и услуг для обеспечения государственных (муниципальных) нужд)</t>
  </si>
  <si>
    <t>Муниципальная программа «Развитие общественной инфраструктуры муниципального значения в МО Лопухинское сельское поселение»</t>
  </si>
  <si>
    <t>08.0.00.00000</t>
  </si>
  <si>
    <t>08.4.00.00000</t>
  </si>
  <si>
    <t>Комплекс процессных мероприятий «Развитие общественной инфраструктуры»;</t>
  </si>
  <si>
    <t>08.4.01.00000</t>
  </si>
  <si>
    <t>Мероприятия на реализацию программы «Развитие общественной инфраструктуры муниципального значения в МО Лопухинское сельское поселение»</t>
  </si>
  <si>
    <t>08.4.01.S4840</t>
  </si>
  <si>
    <t>Мероприятия на реализацию программы «Развитие общественной инфраструктуры муниципального значения в МО Лопухинское сельское поселение» (Закупка товаров, работ и услуг для обеспечения государственных (муниципальных) нужд)</t>
  </si>
  <si>
    <t>Реализация функций и полномочий органов местного самоуправления в рамках непрограммных направлений деятельности</t>
  </si>
  <si>
    <t>99.0.00.00000</t>
  </si>
  <si>
    <t>Обеспечение деятельности главы муниципального образования, главы местной администрации</t>
  </si>
  <si>
    <t>99.0.00.00200</t>
  </si>
  <si>
    <t>Обеспечение деятельности главы муниципального образования, главы местной администрации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</si>
  <si>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деятельности аппаратов органов местного самоуправления</t>
  </si>
  <si>
    <t>99.0.00.00210</t>
  </si>
  <si>
    <t>Обеспечение деятельности аппаратов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</si>
  <si>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деятельности аппаратов органов местного самоуправления (Закупка товаров, работ и услуг для обеспечения государственных (муниципальных) нужд)</t>
  </si>
  <si>
    <t>Обеспечение деятельности аппаратов органов местного самоуправления (Иные бюджетные ассигнования)</t>
  </si>
  <si>
    <t>Реализация мероприятий в рамках полномочий органов местного самоуправления</t>
  </si>
  <si>
    <t>99.0.00.00280</t>
  </si>
  <si>
    <t>Реализация мероприятий в рамках полномочий органов местного самоуправления (Закупка товаров, работ и услуг для обеспечения государственных (муниципальных) нужд)</t>
  </si>
  <si>
    <t>13</t>
  </si>
  <si>
    <t>12</t>
  </si>
  <si>
    <t>02</t>
  </si>
  <si>
    <t>Расходы за счёт средств резервного фонда</t>
  </si>
  <si>
    <t>99.0.00.00290</t>
  </si>
  <si>
    <t>Расходы за счёт средств резервного фонда (Иные бюджетные ассигнования)</t>
  </si>
  <si>
    <t>11</t>
  </si>
  <si>
    <t>Иные межбюджетные трансферты по передаче полномочий по исполнению и контролю за исполнением бюджета поселения</t>
  </si>
  <si>
    <t>99.0.00.05010</t>
  </si>
  <si>
    <t>Иные межбюджетные трансферты по передаче полномочий по исполнению и контролю за исполнением бюджета поселения (Межбюджетные трансферты)</t>
  </si>
  <si>
    <t>500</t>
  </si>
  <si>
    <t>Иные межбюджетные трансферты по передаче полномочий по осуществлению внешнего муниципального финансового контроля</t>
  </si>
  <si>
    <t>99.0.00.05030</t>
  </si>
  <si>
    <t>Иные межбюджетные трансферты по передаче полномочий по осуществлению внешнего муниципального финансового контроля (Межбюджетные трансферты)</t>
  </si>
  <si>
    <t>Иные межбюджетные трансферты по передаче полномочий по организации ритуальных услуг и содержание мест захоронения.</t>
  </si>
  <si>
    <t>99.0.00.05040</t>
  </si>
  <si>
    <t>Иные межбюджетные трансферты по передаче полномочий по организации ритуальных услуг и содержание мест захоронения. (Межбюджетные трансферты)</t>
  </si>
  <si>
    <t>Иные межбюджетные трансферты по передаче полномочий в части организации строительства распределительных газопроводов</t>
  </si>
  <si>
    <t>99.0.00.05050</t>
  </si>
  <si>
    <t>Иные межбюджетные трансферты по передаче полномочий в части организации строительства распределительных газопроводов (Межбюджетные трансферты)</t>
  </si>
  <si>
    <t>На осуществление первичного воинского учета на территориях, где отсутствуют военные комиссариаты в рамках непрограммных расходов органов исполнительной власти Ленинградской области</t>
  </si>
  <si>
    <t>99.0.00.51180</t>
  </si>
  <si>
    <t>На осуществление первичного воинского учета на территориях, где отсутствуют военные комиссариаты в рамках непрограммных расходов органов исполнительной власти Ленинградской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</si>
  <si>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</si>
  <si>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99.0.00.71340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</si>
  <si>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 (Закупка товаров, работ и услуг для обеспечения государственных (муниципальных) нужд)</t>
  </si>
  <si>
    <t>Всего</t>
  </si>
  <si>
    <t xml:space="preserve">Распределение бюджетных ассигнований по разделам, по целевым статьям (государственным программам, и непрограммным направлениям деятельности), группам видов расходов, разделам, подразделам классификации расходов  бюджета муниципального образования Лопухинское сельское поселение на 2022 год и на плановый период  2023 и 2024 годов </t>
  </si>
  <si>
    <t>УТВЕРЖДЕНО</t>
  </si>
  <si>
    <t>Решением Совета депутатов</t>
  </si>
  <si>
    <t xml:space="preserve">МО Лопухинское сельское поселение </t>
  </si>
  <si>
    <t>от « 17 » декабря 2021г № 57</t>
  </si>
  <si>
    <t xml:space="preserve">                                                                        (приложение 3)</t>
  </si>
  <si>
    <t>Приложение 2                                                                                                                           к решению Совета депутатов                                                                                             МО Лопухинское сельское поселение                                                                                                                                             от «27»  октября  2022 г №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</si>
</sst>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9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09"/>
  <sheetViews>
    <sheetView tabSelected="1" topLeftCell="A52" workbookViewId="0">
      <selection activeCell="BN13" sqref="BN13"/>
    </sheetView>
  </sheetViews>
  <sheetFormatPr defaultRowHeight="14.45" customHeight="1" x14ac:dyDescent="0.25"/>
  <cols>
    <col min="1" max="1" width="80.7109375" customWidth="1"/>
    <col min="2" max="2" width="14" customWidth="1"/>
    <col min="3" max="15" width="8" hidden="1"/>
    <col min="16" max="16" width="0.5703125" hidden="1" customWidth="1"/>
    <col min="17" max="17" width="9.7109375" customWidth="1"/>
    <col min="18" max="19" width="4.7109375" customWidth="1"/>
    <col min="20" max="20" width="16.7109375" hidden="1" customWidth="1"/>
    <col min="21" max="23" width="8" hidden="1" customWidth="1"/>
    <col min="24" max="24" width="16.7109375" hidden="1" customWidth="1"/>
    <col min="25" max="29" width="8" hidden="1"/>
    <col min="30" max="30" width="16.7109375" customWidth="1"/>
    <col min="31" max="33" width="8" hidden="1"/>
    <col min="34" max="35" width="16.7109375" hidden="1" customWidth="1"/>
    <col min="36" max="38" width="8" hidden="1" customWidth="1"/>
    <col min="39" max="39" width="16.7109375" hidden="1" customWidth="1"/>
    <col min="40" max="44" width="8" hidden="1"/>
    <col min="45" max="45" width="16.7109375" customWidth="1"/>
    <col min="46" max="48" width="8" hidden="1"/>
    <col min="49" max="50" width="16.7109375" hidden="1" customWidth="1"/>
    <col min="51" max="53" width="8" hidden="1" customWidth="1"/>
    <col min="54" max="54" width="16.7109375" hidden="1" customWidth="1"/>
    <col min="55" max="59" width="8" hidden="1"/>
    <col min="60" max="60" width="16.7109375" customWidth="1"/>
    <col min="61" max="63" width="8" hidden="1"/>
    <col min="64" max="64" width="16.7109375" hidden="1" customWidth="1"/>
  </cols>
  <sheetData>
    <row r="1" spans="1:64" ht="14.45" customHeight="1" x14ac:dyDescent="0.25">
      <c r="AD1" s="16" t="s">
        <v>206</v>
      </c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</row>
    <row r="2" spans="1:64" ht="14.45" customHeight="1" x14ac:dyDescent="0.25"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</row>
    <row r="3" spans="1:64" ht="14.45" customHeight="1" x14ac:dyDescent="0.25"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</row>
    <row r="4" spans="1:64" ht="22.5" customHeight="1" x14ac:dyDescent="0.25"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</row>
    <row r="5" spans="1:64" ht="14.45" customHeight="1" x14ac:dyDescent="0.25"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</row>
    <row r="7" spans="1:64" ht="14.45" customHeight="1" x14ac:dyDescent="0.25">
      <c r="BH7" s="11" t="s">
        <v>201</v>
      </c>
    </row>
    <row r="8" spans="1:64" ht="14.45" customHeight="1" x14ac:dyDescent="0.25">
      <c r="BH8" s="12" t="s">
        <v>202</v>
      </c>
    </row>
    <row r="9" spans="1:64" ht="14.45" customHeight="1" x14ac:dyDescent="0.25">
      <c r="BH9" s="13" t="s">
        <v>203</v>
      </c>
    </row>
    <row r="10" spans="1:64" ht="14.45" customHeight="1" x14ac:dyDescent="0.25">
      <c r="BH10" s="14" t="s">
        <v>204</v>
      </c>
    </row>
    <row r="11" spans="1:64" ht="14.45" customHeight="1" x14ac:dyDescent="0.25">
      <c r="BH11" s="12" t="s">
        <v>205</v>
      </c>
    </row>
    <row r="13" spans="1:64" ht="52.5" customHeight="1" x14ac:dyDescent="0.25">
      <c r="A13" s="17" t="s">
        <v>200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3"/>
      <c r="BJ13" s="3"/>
      <c r="BK13" s="3"/>
      <c r="BL13" s="3"/>
    </row>
    <row r="14" spans="1:64" ht="17.10000000000000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4" t="s">
        <v>0</v>
      </c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ht="34.15" customHeight="1" x14ac:dyDescent="0.25">
      <c r="A15" s="15" t="s">
        <v>1</v>
      </c>
      <c r="B15" s="15" t="s">
        <v>2</v>
      </c>
      <c r="C15" s="15" t="s">
        <v>2</v>
      </c>
      <c r="D15" s="15" t="s">
        <v>2</v>
      </c>
      <c r="E15" s="15" t="s">
        <v>2</v>
      </c>
      <c r="F15" s="15" t="s">
        <v>2</v>
      </c>
      <c r="G15" s="15" t="s">
        <v>2</v>
      </c>
      <c r="H15" s="15" t="s">
        <v>2</v>
      </c>
      <c r="I15" s="15" t="s">
        <v>2</v>
      </c>
      <c r="J15" s="15" t="s">
        <v>2</v>
      </c>
      <c r="K15" s="15" t="s">
        <v>2</v>
      </c>
      <c r="L15" s="15" t="s">
        <v>2</v>
      </c>
      <c r="M15" s="15" t="s">
        <v>2</v>
      </c>
      <c r="N15" s="15" t="s">
        <v>2</v>
      </c>
      <c r="O15" s="15" t="s">
        <v>2</v>
      </c>
      <c r="P15" s="15" t="s">
        <v>2</v>
      </c>
      <c r="Q15" s="15" t="s">
        <v>3</v>
      </c>
      <c r="R15" s="15" t="s">
        <v>4</v>
      </c>
      <c r="S15" s="15" t="s">
        <v>11</v>
      </c>
      <c r="T15" s="15" t="s">
        <v>12</v>
      </c>
      <c r="U15" s="15" t="s">
        <v>13</v>
      </c>
      <c r="V15" s="15" t="s">
        <v>14</v>
      </c>
      <c r="W15" s="15" t="s">
        <v>15</v>
      </c>
      <c r="X15" s="15" t="s">
        <v>16</v>
      </c>
      <c r="Y15" s="15" t="s">
        <v>17</v>
      </c>
      <c r="Z15" s="15" t="s">
        <v>18</v>
      </c>
      <c r="AA15" s="15" t="s">
        <v>19</v>
      </c>
      <c r="AB15" s="15" t="s">
        <v>20</v>
      </c>
      <c r="AC15" s="15" t="s">
        <v>21</v>
      </c>
      <c r="AD15" s="15" t="s">
        <v>22</v>
      </c>
      <c r="AE15" s="15" t="s">
        <v>23</v>
      </c>
      <c r="AF15" s="15" t="s">
        <v>24</v>
      </c>
      <c r="AG15" s="15" t="s">
        <v>25</v>
      </c>
      <c r="AH15" s="15" t="s">
        <v>26</v>
      </c>
      <c r="AI15" s="15" t="s">
        <v>27</v>
      </c>
      <c r="AJ15" s="15" t="s">
        <v>28</v>
      </c>
      <c r="AK15" s="15" t="s">
        <v>29</v>
      </c>
      <c r="AL15" s="15" t="s">
        <v>30</v>
      </c>
      <c r="AM15" s="15" t="s">
        <v>31</v>
      </c>
      <c r="AN15" s="15" t="s">
        <v>32</v>
      </c>
      <c r="AO15" s="15" t="s">
        <v>33</v>
      </c>
      <c r="AP15" s="15" t="s">
        <v>34</v>
      </c>
      <c r="AQ15" s="15" t="s">
        <v>35</v>
      </c>
      <c r="AR15" s="15" t="s">
        <v>36</v>
      </c>
      <c r="AS15" s="15" t="s">
        <v>37</v>
      </c>
      <c r="AT15" s="15" t="s">
        <v>38</v>
      </c>
      <c r="AU15" s="15" t="s">
        <v>39</v>
      </c>
      <c r="AV15" s="15" t="s">
        <v>40</v>
      </c>
      <c r="AW15" s="15" t="s">
        <v>41</v>
      </c>
      <c r="AX15" s="15" t="s">
        <v>42</v>
      </c>
      <c r="AY15" s="15" t="s">
        <v>43</v>
      </c>
      <c r="AZ15" s="15" t="s">
        <v>44</v>
      </c>
      <c r="BA15" s="15" t="s">
        <v>45</v>
      </c>
      <c r="BB15" s="15" t="s">
        <v>46</v>
      </c>
      <c r="BC15" s="15" t="s">
        <v>47</v>
      </c>
      <c r="BD15" s="15" t="s">
        <v>48</v>
      </c>
      <c r="BE15" s="15" t="s">
        <v>49</v>
      </c>
      <c r="BF15" s="15" t="s">
        <v>50</v>
      </c>
      <c r="BG15" s="15" t="s">
        <v>51</v>
      </c>
      <c r="BH15" s="15" t="s">
        <v>52</v>
      </c>
      <c r="BI15" s="15" t="s">
        <v>53</v>
      </c>
      <c r="BJ15" s="15" t="s">
        <v>54</v>
      </c>
      <c r="BK15" s="15" t="s">
        <v>55</v>
      </c>
      <c r="BL15" s="15" t="s">
        <v>56</v>
      </c>
    </row>
    <row r="16" spans="1:64" ht="34.15" customHeight="1" x14ac:dyDescent="0.25">
      <c r="A16" s="15"/>
      <c r="B16" s="15" t="s">
        <v>2</v>
      </c>
      <c r="C16" s="15" t="s">
        <v>2</v>
      </c>
      <c r="D16" s="15" t="s">
        <v>2</v>
      </c>
      <c r="E16" s="15" t="s">
        <v>2</v>
      </c>
      <c r="F16" s="15" t="s">
        <v>2</v>
      </c>
      <c r="G16" s="15" t="s">
        <v>2</v>
      </c>
      <c r="H16" s="15" t="s">
        <v>2</v>
      </c>
      <c r="I16" s="15" t="s">
        <v>2</v>
      </c>
      <c r="J16" s="15" t="s">
        <v>2</v>
      </c>
      <c r="K16" s="15" t="s">
        <v>2</v>
      </c>
      <c r="L16" s="15" t="s">
        <v>2</v>
      </c>
      <c r="M16" s="15" t="s">
        <v>2</v>
      </c>
      <c r="N16" s="15" t="s">
        <v>2</v>
      </c>
      <c r="O16" s="15" t="s">
        <v>2</v>
      </c>
      <c r="P16" s="15" t="s">
        <v>2</v>
      </c>
      <c r="Q16" s="15" t="s">
        <v>3</v>
      </c>
      <c r="R16" s="15" t="s">
        <v>4</v>
      </c>
      <c r="S16" s="15" t="s">
        <v>5</v>
      </c>
      <c r="T16" s="15" t="s">
        <v>6</v>
      </c>
      <c r="U16" s="15" t="s">
        <v>7</v>
      </c>
      <c r="V16" s="15" t="s">
        <v>8</v>
      </c>
      <c r="W16" s="15" t="s">
        <v>9</v>
      </c>
      <c r="X16" s="15" t="s">
        <v>10</v>
      </c>
      <c r="Y16" s="15" t="s">
        <v>6</v>
      </c>
      <c r="Z16" s="15" t="s">
        <v>7</v>
      </c>
      <c r="AA16" s="15" t="s">
        <v>8</v>
      </c>
      <c r="AB16" s="15" t="s">
        <v>9</v>
      </c>
      <c r="AC16" s="15" t="s">
        <v>10</v>
      </c>
      <c r="AD16" s="15" t="s">
        <v>6</v>
      </c>
      <c r="AE16" s="15" t="s">
        <v>7</v>
      </c>
      <c r="AF16" s="15" t="s">
        <v>8</v>
      </c>
      <c r="AG16" s="15" t="s">
        <v>9</v>
      </c>
      <c r="AH16" s="15" t="s">
        <v>10</v>
      </c>
      <c r="AI16" s="15" t="s">
        <v>6</v>
      </c>
      <c r="AJ16" s="15" t="s">
        <v>7</v>
      </c>
      <c r="AK16" s="15" t="s">
        <v>8</v>
      </c>
      <c r="AL16" s="15" t="s">
        <v>9</v>
      </c>
      <c r="AM16" s="15" t="s">
        <v>10</v>
      </c>
      <c r="AN16" s="15" t="s">
        <v>6</v>
      </c>
      <c r="AO16" s="15" t="s">
        <v>7</v>
      </c>
      <c r="AP16" s="15" t="s">
        <v>8</v>
      </c>
      <c r="AQ16" s="15" t="s">
        <v>9</v>
      </c>
      <c r="AR16" s="15" t="s">
        <v>10</v>
      </c>
      <c r="AS16" s="15" t="s">
        <v>6</v>
      </c>
      <c r="AT16" s="15" t="s">
        <v>7</v>
      </c>
      <c r="AU16" s="15" t="s">
        <v>8</v>
      </c>
      <c r="AV16" s="15" t="s">
        <v>9</v>
      </c>
      <c r="AW16" s="15" t="s">
        <v>10</v>
      </c>
      <c r="AX16" s="15" t="s">
        <v>6</v>
      </c>
      <c r="AY16" s="15" t="s">
        <v>7</v>
      </c>
      <c r="AZ16" s="15" t="s">
        <v>8</v>
      </c>
      <c r="BA16" s="15" t="s">
        <v>9</v>
      </c>
      <c r="BB16" s="15" t="s">
        <v>10</v>
      </c>
      <c r="BC16" s="15" t="s">
        <v>6</v>
      </c>
      <c r="BD16" s="15" t="s">
        <v>7</v>
      </c>
      <c r="BE16" s="15" t="s">
        <v>8</v>
      </c>
      <c r="BF16" s="15" t="s">
        <v>9</v>
      </c>
      <c r="BG16" s="15" t="s">
        <v>10</v>
      </c>
      <c r="BH16" s="15" t="s">
        <v>6</v>
      </c>
      <c r="BI16" s="15" t="s">
        <v>7</v>
      </c>
      <c r="BJ16" s="15" t="s">
        <v>8</v>
      </c>
      <c r="BK16" s="15" t="s">
        <v>9</v>
      </c>
      <c r="BL16" s="15" t="s">
        <v>10</v>
      </c>
    </row>
    <row r="17" spans="1:64" ht="15.75" hidden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64" ht="85.5" customHeight="1" x14ac:dyDescent="0.25">
      <c r="A18" s="7" t="s">
        <v>57</v>
      </c>
      <c r="B18" s="8" t="s">
        <v>58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6"/>
      <c r="R18" s="8"/>
      <c r="S18" s="8"/>
      <c r="T18" s="9">
        <v>3659200</v>
      </c>
      <c r="U18" s="9"/>
      <c r="V18" s="9"/>
      <c r="W18" s="9"/>
      <c r="X18" s="9">
        <v>1074036.47</v>
      </c>
      <c r="Y18" s="9">
        <v>1350302</v>
      </c>
      <c r="Z18" s="9"/>
      <c r="AA18" s="9"/>
      <c r="AB18" s="9"/>
      <c r="AC18" s="9">
        <v>53701.62</v>
      </c>
      <c r="AD18" s="9">
        <f>AD19</f>
        <v>17356573.399999999</v>
      </c>
      <c r="AE18" s="9">
        <f t="shared" ref="AE18:BH18" si="0">AE19</f>
        <v>0</v>
      </c>
      <c r="AF18" s="9">
        <f t="shared" si="0"/>
        <v>0</v>
      </c>
      <c r="AG18" s="9">
        <f t="shared" si="0"/>
        <v>0</v>
      </c>
      <c r="AH18" s="9">
        <f t="shared" si="0"/>
        <v>1127738.0900000001</v>
      </c>
      <c r="AI18" s="9">
        <f t="shared" si="0"/>
        <v>3395600</v>
      </c>
      <c r="AJ18" s="9">
        <f t="shared" si="0"/>
        <v>0</v>
      </c>
      <c r="AK18" s="9">
        <f t="shared" si="0"/>
        <v>0</v>
      </c>
      <c r="AL18" s="9">
        <f t="shared" si="0"/>
        <v>0</v>
      </c>
      <c r="AM18" s="9">
        <f t="shared" si="0"/>
        <v>137824.5</v>
      </c>
      <c r="AN18" s="9">
        <f t="shared" si="0"/>
        <v>1000000</v>
      </c>
      <c r="AO18" s="9">
        <f t="shared" si="0"/>
        <v>0</v>
      </c>
      <c r="AP18" s="9">
        <f t="shared" si="0"/>
        <v>0</v>
      </c>
      <c r="AQ18" s="9">
        <f t="shared" si="0"/>
        <v>0</v>
      </c>
      <c r="AR18" s="9">
        <f t="shared" si="0"/>
        <v>6891.25</v>
      </c>
      <c r="AS18" s="9">
        <f t="shared" si="0"/>
        <v>5566481.7699999996</v>
      </c>
      <c r="AT18" s="9">
        <f t="shared" si="0"/>
        <v>0</v>
      </c>
      <c r="AU18" s="9">
        <f t="shared" si="0"/>
        <v>0</v>
      </c>
      <c r="AV18" s="9">
        <f t="shared" si="0"/>
        <v>0</v>
      </c>
      <c r="AW18" s="9">
        <f t="shared" si="0"/>
        <v>144715.75</v>
      </c>
      <c r="AX18" s="9">
        <f t="shared" si="0"/>
        <v>3395600</v>
      </c>
      <c r="AY18" s="9">
        <f t="shared" si="0"/>
        <v>0</v>
      </c>
      <c r="AZ18" s="9">
        <f t="shared" si="0"/>
        <v>0</v>
      </c>
      <c r="BA18" s="9">
        <f t="shared" si="0"/>
        <v>0</v>
      </c>
      <c r="BB18" s="9">
        <f t="shared" si="0"/>
        <v>0</v>
      </c>
      <c r="BC18" s="9">
        <f t="shared" si="0"/>
        <v>2500000</v>
      </c>
      <c r="BD18" s="9">
        <f t="shared" si="0"/>
        <v>0</v>
      </c>
      <c r="BE18" s="9">
        <f t="shared" si="0"/>
        <v>0</v>
      </c>
      <c r="BF18" s="9">
        <f t="shared" si="0"/>
        <v>0</v>
      </c>
      <c r="BG18" s="9">
        <f t="shared" si="0"/>
        <v>2106144.2999999998</v>
      </c>
      <c r="BH18" s="9">
        <f t="shared" si="0"/>
        <v>19990564.640000001</v>
      </c>
      <c r="BI18" s="9"/>
      <c r="BJ18" s="9"/>
      <c r="BK18" s="9"/>
      <c r="BL18" s="9">
        <v>2106144.2999999998</v>
      </c>
    </row>
    <row r="19" spans="1:64" ht="34.15" customHeight="1" x14ac:dyDescent="0.25">
      <c r="A19" s="7" t="s">
        <v>59</v>
      </c>
      <c r="B19" s="8" t="s">
        <v>60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6"/>
      <c r="R19" s="8"/>
      <c r="S19" s="8"/>
      <c r="T19" s="9">
        <v>3659200</v>
      </c>
      <c r="U19" s="9"/>
      <c r="V19" s="9"/>
      <c r="W19" s="9"/>
      <c r="X19" s="9">
        <v>1074036.47</v>
      </c>
      <c r="Y19" s="9">
        <v>1350302</v>
      </c>
      <c r="Z19" s="9"/>
      <c r="AA19" s="9"/>
      <c r="AB19" s="9"/>
      <c r="AC19" s="9">
        <v>53701.62</v>
      </c>
      <c r="AD19" s="9">
        <f>AD20</f>
        <v>17356573.399999999</v>
      </c>
      <c r="AE19" s="9">
        <f t="shared" ref="AE19:BH19" si="1">AE20</f>
        <v>0</v>
      </c>
      <c r="AF19" s="9">
        <f t="shared" si="1"/>
        <v>0</v>
      </c>
      <c r="AG19" s="9">
        <f t="shared" si="1"/>
        <v>0</v>
      </c>
      <c r="AH19" s="9">
        <f t="shared" si="1"/>
        <v>1127738.0900000001</v>
      </c>
      <c r="AI19" s="9">
        <f t="shared" si="1"/>
        <v>3395600</v>
      </c>
      <c r="AJ19" s="9">
        <f t="shared" si="1"/>
        <v>0</v>
      </c>
      <c r="AK19" s="9">
        <f t="shared" si="1"/>
        <v>0</v>
      </c>
      <c r="AL19" s="9">
        <f t="shared" si="1"/>
        <v>0</v>
      </c>
      <c r="AM19" s="9">
        <f t="shared" si="1"/>
        <v>137824.5</v>
      </c>
      <c r="AN19" s="9">
        <f t="shared" si="1"/>
        <v>1000000</v>
      </c>
      <c r="AO19" s="9">
        <f t="shared" si="1"/>
        <v>0</v>
      </c>
      <c r="AP19" s="9">
        <f t="shared" si="1"/>
        <v>0</v>
      </c>
      <c r="AQ19" s="9">
        <f t="shared" si="1"/>
        <v>0</v>
      </c>
      <c r="AR19" s="9">
        <f t="shared" si="1"/>
        <v>6891.25</v>
      </c>
      <c r="AS19" s="9">
        <f t="shared" si="1"/>
        <v>5566481.7699999996</v>
      </c>
      <c r="AT19" s="9">
        <f t="shared" si="1"/>
        <v>0</v>
      </c>
      <c r="AU19" s="9">
        <f t="shared" si="1"/>
        <v>0</v>
      </c>
      <c r="AV19" s="9">
        <f t="shared" si="1"/>
        <v>0</v>
      </c>
      <c r="AW19" s="9">
        <f t="shared" si="1"/>
        <v>144715.75</v>
      </c>
      <c r="AX19" s="9">
        <f t="shared" si="1"/>
        <v>3395600</v>
      </c>
      <c r="AY19" s="9">
        <f t="shared" si="1"/>
        <v>0</v>
      </c>
      <c r="AZ19" s="9">
        <f t="shared" si="1"/>
        <v>0</v>
      </c>
      <c r="BA19" s="9">
        <f t="shared" si="1"/>
        <v>0</v>
      </c>
      <c r="BB19" s="9">
        <f t="shared" si="1"/>
        <v>0</v>
      </c>
      <c r="BC19" s="9">
        <f t="shared" si="1"/>
        <v>2500000</v>
      </c>
      <c r="BD19" s="9">
        <f t="shared" si="1"/>
        <v>0</v>
      </c>
      <c r="BE19" s="9">
        <f t="shared" si="1"/>
        <v>0</v>
      </c>
      <c r="BF19" s="9">
        <f t="shared" si="1"/>
        <v>0</v>
      </c>
      <c r="BG19" s="9">
        <f t="shared" si="1"/>
        <v>2106144.2999999998</v>
      </c>
      <c r="BH19" s="9">
        <f t="shared" si="1"/>
        <v>19990564.640000001</v>
      </c>
      <c r="BI19" s="9"/>
      <c r="BJ19" s="9"/>
      <c r="BK19" s="9"/>
      <c r="BL19" s="9">
        <v>2106144.2999999998</v>
      </c>
    </row>
    <row r="20" spans="1:64" ht="34.15" customHeight="1" x14ac:dyDescent="0.25">
      <c r="A20" s="7" t="s">
        <v>61</v>
      </c>
      <c r="B20" s="8" t="s">
        <v>62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6"/>
      <c r="R20" s="8"/>
      <c r="S20" s="8"/>
      <c r="T20" s="9">
        <v>3659200</v>
      </c>
      <c r="U20" s="9"/>
      <c r="V20" s="9"/>
      <c r="W20" s="9"/>
      <c r="X20" s="9">
        <v>1074036.47</v>
      </c>
      <c r="Y20" s="9">
        <v>1350302</v>
      </c>
      <c r="Z20" s="9"/>
      <c r="AA20" s="9"/>
      <c r="AB20" s="9"/>
      <c r="AC20" s="9">
        <v>53701.62</v>
      </c>
      <c r="AD20" s="9">
        <f>AD21+AD23</f>
        <v>17356573.399999999</v>
      </c>
      <c r="AE20" s="9">
        <f t="shared" ref="AE20:BH20" si="2">AE21+AE23</f>
        <v>0</v>
      </c>
      <c r="AF20" s="9">
        <f t="shared" si="2"/>
        <v>0</v>
      </c>
      <c r="AG20" s="9">
        <f t="shared" si="2"/>
        <v>0</v>
      </c>
      <c r="AH20" s="9">
        <f t="shared" si="2"/>
        <v>1127738.0900000001</v>
      </c>
      <c r="AI20" s="9">
        <f t="shared" si="2"/>
        <v>3395600</v>
      </c>
      <c r="AJ20" s="9">
        <f t="shared" si="2"/>
        <v>0</v>
      </c>
      <c r="AK20" s="9">
        <f t="shared" si="2"/>
        <v>0</v>
      </c>
      <c r="AL20" s="9">
        <f t="shared" si="2"/>
        <v>0</v>
      </c>
      <c r="AM20" s="9">
        <f t="shared" si="2"/>
        <v>137824.5</v>
      </c>
      <c r="AN20" s="9">
        <f t="shared" si="2"/>
        <v>1000000</v>
      </c>
      <c r="AO20" s="9">
        <f t="shared" si="2"/>
        <v>0</v>
      </c>
      <c r="AP20" s="9">
        <f t="shared" si="2"/>
        <v>0</v>
      </c>
      <c r="AQ20" s="9">
        <f t="shared" si="2"/>
        <v>0</v>
      </c>
      <c r="AR20" s="9">
        <f t="shared" si="2"/>
        <v>6891.25</v>
      </c>
      <c r="AS20" s="9">
        <f t="shared" si="2"/>
        <v>5566481.7699999996</v>
      </c>
      <c r="AT20" s="9">
        <f t="shared" si="2"/>
        <v>0</v>
      </c>
      <c r="AU20" s="9">
        <f t="shared" si="2"/>
        <v>0</v>
      </c>
      <c r="AV20" s="9">
        <f t="shared" si="2"/>
        <v>0</v>
      </c>
      <c r="AW20" s="9">
        <f t="shared" si="2"/>
        <v>144715.75</v>
      </c>
      <c r="AX20" s="9">
        <f t="shared" si="2"/>
        <v>3395600</v>
      </c>
      <c r="AY20" s="9">
        <f t="shared" si="2"/>
        <v>0</v>
      </c>
      <c r="AZ20" s="9">
        <f t="shared" si="2"/>
        <v>0</v>
      </c>
      <c r="BA20" s="9">
        <f t="shared" si="2"/>
        <v>0</v>
      </c>
      <c r="BB20" s="9">
        <f t="shared" si="2"/>
        <v>0</v>
      </c>
      <c r="BC20" s="9">
        <f t="shared" si="2"/>
        <v>2500000</v>
      </c>
      <c r="BD20" s="9">
        <f t="shared" si="2"/>
        <v>0</v>
      </c>
      <c r="BE20" s="9">
        <f t="shared" si="2"/>
        <v>0</v>
      </c>
      <c r="BF20" s="9">
        <f t="shared" si="2"/>
        <v>0</v>
      </c>
      <c r="BG20" s="9">
        <f t="shared" si="2"/>
        <v>2106144.2999999998</v>
      </c>
      <c r="BH20" s="9">
        <f t="shared" si="2"/>
        <v>19990564.640000001</v>
      </c>
      <c r="BI20" s="9"/>
      <c r="BJ20" s="9"/>
      <c r="BK20" s="9"/>
      <c r="BL20" s="9">
        <v>2106144.2999999998</v>
      </c>
    </row>
    <row r="21" spans="1:64" ht="34.15" customHeight="1" x14ac:dyDescent="0.25">
      <c r="A21" s="7" t="s">
        <v>63</v>
      </c>
      <c r="B21" s="8" t="s">
        <v>64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6"/>
      <c r="R21" s="8"/>
      <c r="S21" s="8"/>
      <c r="T21" s="9">
        <v>2585163.5299999998</v>
      </c>
      <c r="U21" s="9"/>
      <c r="V21" s="9"/>
      <c r="W21" s="9"/>
      <c r="X21" s="9"/>
      <c r="Y21" s="9">
        <v>1296600.3799999999</v>
      </c>
      <c r="Z21" s="9"/>
      <c r="AA21" s="9"/>
      <c r="AB21" s="9"/>
      <c r="AC21" s="9"/>
      <c r="AD21" s="9">
        <f>AD22</f>
        <v>8681663.9100000001</v>
      </c>
      <c r="AE21" s="9">
        <f t="shared" ref="AE21:BH21" si="3">AE22</f>
        <v>0</v>
      </c>
      <c r="AF21" s="9">
        <f t="shared" si="3"/>
        <v>0</v>
      </c>
      <c r="AG21" s="9">
        <f t="shared" si="3"/>
        <v>0</v>
      </c>
      <c r="AH21" s="9">
        <f t="shared" si="3"/>
        <v>0</v>
      </c>
      <c r="AI21" s="9">
        <f t="shared" si="3"/>
        <v>3257775.5</v>
      </c>
      <c r="AJ21" s="9">
        <f t="shared" si="3"/>
        <v>0</v>
      </c>
      <c r="AK21" s="9">
        <f t="shared" si="3"/>
        <v>0</v>
      </c>
      <c r="AL21" s="9">
        <f t="shared" si="3"/>
        <v>0</v>
      </c>
      <c r="AM21" s="9">
        <f t="shared" si="3"/>
        <v>0</v>
      </c>
      <c r="AN21" s="9">
        <f t="shared" si="3"/>
        <v>993108.75</v>
      </c>
      <c r="AO21" s="9">
        <f t="shared" si="3"/>
        <v>0</v>
      </c>
      <c r="AP21" s="9">
        <f t="shared" si="3"/>
        <v>0</v>
      </c>
      <c r="AQ21" s="9">
        <f t="shared" si="3"/>
        <v>0</v>
      </c>
      <c r="AR21" s="9">
        <f t="shared" si="3"/>
        <v>0</v>
      </c>
      <c r="AS21" s="9">
        <f t="shared" si="3"/>
        <v>4250884.25</v>
      </c>
      <c r="AT21" s="9">
        <f t="shared" si="3"/>
        <v>0</v>
      </c>
      <c r="AU21" s="9">
        <f t="shared" si="3"/>
        <v>0</v>
      </c>
      <c r="AV21" s="9">
        <f t="shared" si="3"/>
        <v>0</v>
      </c>
      <c r="AW21" s="9">
        <f t="shared" si="3"/>
        <v>0</v>
      </c>
      <c r="AX21" s="9">
        <f t="shared" si="3"/>
        <v>3395600</v>
      </c>
      <c r="AY21" s="9">
        <f t="shared" si="3"/>
        <v>0</v>
      </c>
      <c r="AZ21" s="9">
        <f t="shared" si="3"/>
        <v>0</v>
      </c>
      <c r="BA21" s="9">
        <f t="shared" si="3"/>
        <v>0</v>
      </c>
      <c r="BB21" s="9">
        <f t="shared" si="3"/>
        <v>0</v>
      </c>
      <c r="BC21" s="9">
        <f t="shared" si="3"/>
        <v>393855.7</v>
      </c>
      <c r="BD21" s="9">
        <f t="shared" si="3"/>
        <v>0</v>
      </c>
      <c r="BE21" s="9">
        <f t="shared" si="3"/>
        <v>0</v>
      </c>
      <c r="BF21" s="9">
        <f t="shared" si="3"/>
        <v>0</v>
      </c>
      <c r="BG21" s="9">
        <f t="shared" si="3"/>
        <v>0</v>
      </c>
      <c r="BH21" s="9">
        <f t="shared" si="3"/>
        <v>3789455.7</v>
      </c>
      <c r="BI21" s="9"/>
      <c r="BJ21" s="9"/>
      <c r="BK21" s="9"/>
      <c r="BL21" s="9"/>
    </row>
    <row r="22" spans="1:64" ht="68.45" customHeight="1" x14ac:dyDescent="0.25">
      <c r="A22" s="7" t="s">
        <v>65</v>
      </c>
      <c r="B22" s="8" t="s">
        <v>64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6" t="s">
        <v>66</v>
      </c>
      <c r="R22" s="8" t="s">
        <v>67</v>
      </c>
      <c r="S22" s="8" t="s">
        <v>68</v>
      </c>
      <c r="T22" s="9">
        <v>2585163.5299999998</v>
      </c>
      <c r="U22" s="9"/>
      <c r="V22" s="9"/>
      <c r="W22" s="9"/>
      <c r="X22" s="9"/>
      <c r="Y22" s="9">
        <v>1296600.3799999999</v>
      </c>
      <c r="Z22" s="9"/>
      <c r="AA22" s="9"/>
      <c r="AB22" s="9"/>
      <c r="AC22" s="9"/>
      <c r="AD22" s="9">
        <v>8681663.9100000001</v>
      </c>
      <c r="AE22" s="9"/>
      <c r="AF22" s="9"/>
      <c r="AG22" s="9"/>
      <c r="AH22" s="9"/>
      <c r="AI22" s="9">
        <v>3257775.5</v>
      </c>
      <c r="AJ22" s="9"/>
      <c r="AK22" s="9"/>
      <c r="AL22" s="9"/>
      <c r="AM22" s="9"/>
      <c r="AN22" s="9">
        <v>993108.75</v>
      </c>
      <c r="AO22" s="9"/>
      <c r="AP22" s="9"/>
      <c r="AQ22" s="9"/>
      <c r="AR22" s="9"/>
      <c r="AS22" s="9">
        <v>4250884.25</v>
      </c>
      <c r="AT22" s="9"/>
      <c r="AU22" s="9"/>
      <c r="AV22" s="9"/>
      <c r="AW22" s="9"/>
      <c r="AX22" s="9">
        <v>3395600</v>
      </c>
      <c r="AY22" s="9"/>
      <c r="AZ22" s="9"/>
      <c r="BA22" s="9"/>
      <c r="BB22" s="9"/>
      <c r="BC22" s="9">
        <v>393855.7</v>
      </c>
      <c r="BD22" s="9"/>
      <c r="BE22" s="9"/>
      <c r="BF22" s="9"/>
      <c r="BG22" s="9"/>
      <c r="BH22" s="9">
        <v>3789455.7</v>
      </c>
      <c r="BI22" s="9"/>
      <c r="BJ22" s="9"/>
      <c r="BK22" s="9"/>
      <c r="BL22" s="9"/>
    </row>
    <row r="23" spans="1:64" ht="51.4" customHeight="1" x14ac:dyDescent="0.25">
      <c r="A23" s="7" t="s">
        <v>69</v>
      </c>
      <c r="B23" s="8" t="s">
        <v>70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6"/>
      <c r="R23" s="8"/>
      <c r="S23" s="8"/>
      <c r="T23" s="9">
        <v>1074036.47</v>
      </c>
      <c r="U23" s="9"/>
      <c r="V23" s="9"/>
      <c r="W23" s="9"/>
      <c r="X23" s="9">
        <v>1074036.47</v>
      </c>
      <c r="Y23" s="9">
        <v>53701.62</v>
      </c>
      <c r="Z23" s="9"/>
      <c r="AA23" s="9"/>
      <c r="AB23" s="9"/>
      <c r="AC23" s="9">
        <v>53701.62</v>
      </c>
      <c r="AD23" s="9">
        <f>AD24</f>
        <v>8674909.4900000002</v>
      </c>
      <c r="AE23" s="9">
        <f t="shared" ref="AE23:BH23" si="4">AE24</f>
        <v>0</v>
      </c>
      <c r="AF23" s="9">
        <f t="shared" si="4"/>
        <v>0</v>
      </c>
      <c r="AG23" s="9">
        <f t="shared" si="4"/>
        <v>0</v>
      </c>
      <c r="AH23" s="9">
        <f t="shared" si="4"/>
        <v>1127738.0900000001</v>
      </c>
      <c r="AI23" s="9">
        <f t="shared" si="4"/>
        <v>137824.5</v>
      </c>
      <c r="AJ23" s="9">
        <f t="shared" si="4"/>
        <v>0</v>
      </c>
      <c r="AK23" s="9">
        <f t="shared" si="4"/>
        <v>0</v>
      </c>
      <c r="AL23" s="9">
        <f t="shared" si="4"/>
        <v>0</v>
      </c>
      <c r="AM23" s="9">
        <f t="shared" si="4"/>
        <v>137824.5</v>
      </c>
      <c r="AN23" s="9">
        <f t="shared" si="4"/>
        <v>6891.25</v>
      </c>
      <c r="AO23" s="9">
        <f t="shared" si="4"/>
        <v>0</v>
      </c>
      <c r="AP23" s="9">
        <f t="shared" si="4"/>
        <v>0</v>
      </c>
      <c r="AQ23" s="9">
        <f t="shared" si="4"/>
        <v>0</v>
      </c>
      <c r="AR23" s="9">
        <f t="shared" si="4"/>
        <v>6891.25</v>
      </c>
      <c r="AS23" s="9">
        <f t="shared" si="4"/>
        <v>1315597.52</v>
      </c>
      <c r="AT23" s="9">
        <f t="shared" si="4"/>
        <v>0</v>
      </c>
      <c r="AU23" s="9">
        <f t="shared" si="4"/>
        <v>0</v>
      </c>
      <c r="AV23" s="9">
        <f t="shared" si="4"/>
        <v>0</v>
      </c>
      <c r="AW23" s="9">
        <f t="shared" si="4"/>
        <v>144715.75</v>
      </c>
      <c r="AX23" s="9">
        <f t="shared" si="4"/>
        <v>0</v>
      </c>
      <c r="AY23" s="9">
        <f t="shared" si="4"/>
        <v>0</v>
      </c>
      <c r="AZ23" s="9">
        <f t="shared" si="4"/>
        <v>0</v>
      </c>
      <c r="BA23" s="9">
        <f t="shared" si="4"/>
        <v>0</v>
      </c>
      <c r="BB23" s="9">
        <f t="shared" si="4"/>
        <v>0</v>
      </c>
      <c r="BC23" s="9">
        <f t="shared" si="4"/>
        <v>2106144.2999999998</v>
      </c>
      <c r="BD23" s="9">
        <f t="shared" si="4"/>
        <v>0</v>
      </c>
      <c r="BE23" s="9">
        <f t="shared" si="4"/>
        <v>0</v>
      </c>
      <c r="BF23" s="9">
        <f t="shared" si="4"/>
        <v>0</v>
      </c>
      <c r="BG23" s="9">
        <f t="shared" si="4"/>
        <v>2106144.2999999998</v>
      </c>
      <c r="BH23" s="9">
        <f t="shared" si="4"/>
        <v>16201108.939999999</v>
      </c>
      <c r="BI23" s="9"/>
      <c r="BJ23" s="9"/>
      <c r="BK23" s="9"/>
      <c r="BL23" s="9">
        <v>2106144.2999999998</v>
      </c>
    </row>
    <row r="24" spans="1:64" ht="85.5" customHeight="1" x14ac:dyDescent="0.25">
      <c r="A24" s="7" t="s">
        <v>71</v>
      </c>
      <c r="B24" s="8" t="s">
        <v>70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6" t="s">
        <v>66</v>
      </c>
      <c r="R24" s="8" t="s">
        <v>67</v>
      </c>
      <c r="S24" s="8" t="s">
        <v>68</v>
      </c>
      <c r="T24" s="9">
        <v>1074036.47</v>
      </c>
      <c r="U24" s="9"/>
      <c r="V24" s="9"/>
      <c r="W24" s="9"/>
      <c r="X24" s="9">
        <v>1074036.47</v>
      </c>
      <c r="Y24" s="9">
        <v>53701.62</v>
      </c>
      <c r="Z24" s="9"/>
      <c r="AA24" s="9"/>
      <c r="AB24" s="9"/>
      <c r="AC24" s="9">
        <v>53701.62</v>
      </c>
      <c r="AD24" s="9">
        <v>8674909.4900000002</v>
      </c>
      <c r="AE24" s="9"/>
      <c r="AF24" s="9"/>
      <c r="AG24" s="9"/>
      <c r="AH24" s="9">
        <v>1127738.0900000001</v>
      </c>
      <c r="AI24" s="9">
        <v>137824.5</v>
      </c>
      <c r="AJ24" s="9"/>
      <c r="AK24" s="9"/>
      <c r="AL24" s="9"/>
      <c r="AM24" s="9">
        <v>137824.5</v>
      </c>
      <c r="AN24" s="9">
        <v>6891.25</v>
      </c>
      <c r="AO24" s="9"/>
      <c r="AP24" s="9"/>
      <c r="AQ24" s="9"/>
      <c r="AR24" s="9">
        <v>6891.25</v>
      </c>
      <c r="AS24" s="9">
        <v>1315597.52</v>
      </c>
      <c r="AT24" s="9"/>
      <c r="AU24" s="9"/>
      <c r="AV24" s="9"/>
      <c r="AW24" s="9">
        <v>144715.75</v>
      </c>
      <c r="AX24" s="9"/>
      <c r="AY24" s="9"/>
      <c r="AZ24" s="9"/>
      <c r="BA24" s="9"/>
      <c r="BB24" s="9"/>
      <c r="BC24" s="9">
        <v>2106144.2999999998</v>
      </c>
      <c r="BD24" s="9"/>
      <c r="BE24" s="9"/>
      <c r="BF24" s="9"/>
      <c r="BG24" s="9">
        <v>2106144.2999999998</v>
      </c>
      <c r="BH24" s="9">
        <v>16201108.939999999</v>
      </c>
      <c r="BI24" s="9"/>
      <c r="BJ24" s="9"/>
      <c r="BK24" s="9"/>
      <c r="BL24" s="9">
        <v>2106144.2999999998</v>
      </c>
    </row>
    <row r="25" spans="1:64" ht="85.5" customHeight="1" x14ac:dyDescent="0.25">
      <c r="A25" s="7" t="s">
        <v>72</v>
      </c>
      <c r="B25" s="8" t="s">
        <v>73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6"/>
      <c r="R25" s="8"/>
      <c r="S25" s="8"/>
      <c r="T25" s="9">
        <v>7752105.2599999998</v>
      </c>
      <c r="U25" s="9"/>
      <c r="V25" s="9"/>
      <c r="W25" s="9"/>
      <c r="X25" s="9"/>
      <c r="Y25" s="9">
        <v>300000</v>
      </c>
      <c r="Z25" s="9"/>
      <c r="AA25" s="9"/>
      <c r="AB25" s="9"/>
      <c r="AC25" s="9"/>
      <c r="AD25" s="9">
        <f>AD26</f>
        <v>8977685.2599999998</v>
      </c>
      <c r="AE25" s="9"/>
      <c r="AF25" s="9"/>
      <c r="AG25" s="9"/>
      <c r="AH25" s="9"/>
      <c r="AI25" s="9">
        <v>5315580</v>
      </c>
      <c r="AJ25" s="9"/>
      <c r="AK25" s="9"/>
      <c r="AL25" s="9"/>
      <c r="AM25" s="9"/>
      <c r="AN25" s="9"/>
      <c r="AO25" s="9"/>
      <c r="AP25" s="9"/>
      <c r="AQ25" s="9"/>
      <c r="AR25" s="9"/>
      <c r="AS25" s="9">
        <v>5315580</v>
      </c>
      <c r="AT25" s="9"/>
      <c r="AU25" s="9"/>
      <c r="AV25" s="9"/>
      <c r="AW25" s="9"/>
      <c r="AX25" s="9">
        <v>4260000</v>
      </c>
      <c r="AY25" s="9"/>
      <c r="AZ25" s="9"/>
      <c r="BA25" s="9"/>
      <c r="BB25" s="9"/>
      <c r="BC25" s="9"/>
      <c r="BD25" s="9"/>
      <c r="BE25" s="9"/>
      <c r="BF25" s="9"/>
      <c r="BG25" s="9"/>
      <c r="BH25" s="9">
        <v>4260000</v>
      </c>
      <c r="BI25" s="9"/>
      <c r="BJ25" s="9"/>
      <c r="BK25" s="9"/>
      <c r="BL25" s="9"/>
    </row>
    <row r="26" spans="1:64" ht="34.15" customHeight="1" x14ac:dyDescent="0.25">
      <c r="A26" s="7" t="s">
        <v>59</v>
      </c>
      <c r="B26" s="8" t="s">
        <v>74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6"/>
      <c r="R26" s="8"/>
      <c r="S26" s="8"/>
      <c r="T26" s="9">
        <v>7752105.2599999998</v>
      </c>
      <c r="U26" s="9"/>
      <c r="V26" s="9"/>
      <c r="W26" s="9"/>
      <c r="X26" s="9"/>
      <c r="Y26" s="9">
        <v>300000</v>
      </c>
      <c r="Z26" s="9"/>
      <c r="AA26" s="9"/>
      <c r="AB26" s="9"/>
      <c r="AC26" s="9"/>
      <c r="AD26" s="9">
        <f>AD27+AD31</f>
        <v>8977685.2599999998</v>
      </c>
      <c r="AE26" s="9"/>
      <c r="AF26" s="9"/>
      <c r="AG26" s="9"/>
      <c r="AH26" s="9"/>
      <c r="AI26" s="9">
        <v>5315580</v>
      </c>
      <c r="AJ26" s="9"/>
      <c r="AK26" s="9"/>
      <c r="AL26" s="9"/>
      <c r="AM26" s="9"/>
      <c r="AN26" s="9"/>
      <c r="AO26" s="9"/>
      <c r="AP26" s="9"/>
      <c r="AQ26" s="9"/>
      <c r="AR26" s="9"/>
      <c r="AS26" s="9">
        <v>5315580</v>
      </c>
      <c r="AT26" s="9"/>
      <c r="AU26" s="9"/>
      <c r="AV26" s="9"/>
      <c r="AW26" s="9"/>
      <c r="AX26" s="9">
        <v>4260000</v>
      </c>
      <c r="AY26" s="9"/>
      <c r="AZ26" s="9"/>
      <c r="BA26" s="9"/>
      <c r="BB26" s="9"/>
      <c r="BC26" s="9"/>
      <c r="BD26" s="9"/>
      <c r="BE26" s="9"/>
      <c r="BF26" s="9"/>
      <c r="BG26" s="9"/>
      <c r="BH26" s="9">
        <v>4260000</v>
      </c>
      <c r="BI26" s="9"/>
      <c r="BJ26" s="9"/>
      <c r="BK26" s="9"/>
      <c r="BL26" s="9"/>
    </row>
    <row r="27" spans="1:64" ht="34.15" customHeight="1" x14ac:dyDescent="0.25">
      <c r="A27" s="7" t="s">
        <v>75</v>
      </c>
      <c r="B27" s="8" t="s">
        <v>76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6"/>
      <c r="R27" s="8"/>
      <c r="S27" s="8"/>
      <c r="T27" s="9">
        <v>3330000</v>
      </c>
      <c r="U27" s="9"/>
      <c r="V27" s="9"/>
      <c r="W27" s="9"/>
      <c r="X27" s="9"/>
      <c r="Y27" s="9">
        <v>300000</v>
      </c>
      <c r="Z27" s="9"/>
      <c r="AA27" s="9"/>
      <c r="AB27" s="9"/>
      <c r="AC27" s="9"/>
      <c r="AD27" s="9">
        <f>AD28</f>
        <v>5330000</v>
      </c>
      <c r="AE27" s="9"/>
      <c r="AF27" s="9"/>
      <c r="AG27" s="9"/>
      <c r="AH27" s="9"/>
      <c r="AI27" s="9">
        <v>2930000</v>
      </c>
      <c r="AJ27" s="9"/>
      <c r="AK27" s="9"/>
      <c r="AL27" s="9"/>
      <c r="AM27" s="9"/>
      <c r="AN27" s="9"/>
      <c r="AO27" s="9"/>
      <c r="AP27" s="9"/>
      <c r="AQ27" s="9"/>
      <c r="AR27" s="9"/>
      <c r="AS27" s="9">
        <v>2930000</v>
      </c>
      <c r="AT27" s="9"/>
      <c r="AU27" s="9"/>
      <c r="AV27" s="9"/>
      <c r="AW27" s="9"/>
      <c r="AX27" s="9">
        <v>2680000</v>
      </c>
      <c r="AY27" s="9"/>
      <c r="AZ27" s="9"/>
      <c r="BA27" s="9"/>
      <c r="BB27" s="9"/>
      <c r="BC27" s="9"/>
      <c r="BD27" s="9"/>
      <c r="BE27" s="9"/>
      <c r="BF27" s="9"/>
      <c r="BG27" s="9"/>
      <c r="BH27" s="9">
        <v>2680000</v>
      </c>
      <c r="BI27" s="9"/>
      <c r="BJ27" s="9"/>
      <c r="BK27" s="9"/>
      <c r="BL27" s="9"/>
    </row>
    <row r="28" spans="1:64" ht="34.15" customHeight="1" x14ac:dyDescent="0.25">
      <c r="A28" s="7" t="s">
        <v>77</v>
      </c>
      <c r="B28" s="8" t="s">
        <v>78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6"/>
      <c r="R28" s="8"/>
      <c r="S28" s="8"/>
      <c r="T28" s="9">
        <v>3330000</v>
      </c>
      <c r="U28" s="9"/>
      <c r="V28" s="9"/>
      <c r="W28" s="9"/>
      <c r="X28" s="9"/>
      <c r="Y28" s="9">
        <v>300000</v>
      </c>
      <c r="Z28" s="9"/>
      <c r="AA28" s="9"/>
      <c r="AB28" s="9"/>
      <c r="AC28" s="9"/>
      <c r="AD28" s="9">
        <f>AD29+AD30</f>
        <v>5330000</v>
      </c>
      <c r="AE28" s="9"/>
      <c r="AF28" s="9"/>
      <c r="AG28" s="9"/>
      <c r="AH28" s="9"/>
      <c r="AI28" s="9">
        <v>2930000</v>
      </c>
      <c r="AJ28" s="9"/>
      <c r="AK28" s="9"/>
      <c r="AL28" s="9"/>
      <c r="AM28" s="9"/>
      <c r="AN28" s="9"/>
      <c r="AO28" s="9"/>
      <c r="AP28" s="9"/>
      <c r="AQ28" s="9"/>
      <c r="AR28" s="9"/>
      <c r="AS28" s="9">
        <v>2930000</v>
      </c>
      <c r="AT28" s="9"/>
      <c r="AU28" s="9"/>
      <c r="AV28" s="9"/>
      <c r="AW28" s="9"/>
      <c r="AX28" s="9">
        <v>2680000</v>
      </c>
      <c r="AY28" s="9"/>
      <c r="AZ28" s="9"/>
      <c r="BA28" s="9"/>
      <c r="BB28" s="9"/>
      <c r="BC28" s="9"/>
      <c r="BD28" s="9"/>
      <c r="BE28" s="9"/>
      <c r="BF28" s="9"/>
      <c r="BG28" s="9"/>
      <c r="BH28" s="9">
        <v>2680000</v>
      </c>
      <c r="BI28" s="9"/>
      <c r="BJ28" s="9"/>
      <c r="BK28" s="9"/>
      <c r="BL28" s="9"/>
    </row>
    <row r="29" spans="1:64" ht="51.4" customHeight="1" x14ac:dyDescent="0.25">
      <c r="A29" s="7" t="s">
        <v>79</v>
      </c>
      <c r="B29" s="8" t="s">
        <v>78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6" t="s">
        <v>66</v>
      </c>
      <c r="R29" s="8" t="s">
        <v>80</v>
      </c>
      <c r="S29" s="8" t="s">
        <v>81</v>
      </c>
      <c r="T29" s="9">
        <v>3300000</v>
      </c>
      <c r="U29" s="9"/>
      <c r="V29" s="9"/>
      <c r="W29" s="9"/>
      <c r="X29" s="9"/>
      <c r="Y29" s="9">
        <v>300000</v>
      </c>
      <c r="Z29" s="9"/>
      <c r="AA29" s="9"/>
      <c r="AB29" s="9"/>
      <c r="AC29" s="9"/>
      <c r="AD29" s="9">
        <v>5300000</v>
      </c>
      <c r="AE29" s="9"/>
      <c r="AF29" s="9"/>
      <c r="AG29" s="9"/>
      <c r="AH29" s="9"/>
      <c r="AI29" s="9">
        <v>2900000</v>
      </c>
      <c r="AJ29" s="9"/>
      <c r="AK29" s="9"/>
      <c r="AL29" s="9"/>
      <c r="AM29" s="9"/>
      <c r="AN29" s="9"/>
      <c r="AO29" s="9"/>
      <c r="AP29" s="9"/>
      <c r="AQ29" s="9"/>
      <c r="AR29" s="9"/>
      <c r="AS29" s="9">
        <v>2900000</v>
      </c>
      <c r="AT29" s="9"/>
      <c r="AU29" s="9"/>
      <c r="AV29" s="9"/>
      <c r="AW29" s="9"/>
      <c r="AX29" s="9">
        <v>2650000</v>
      </c>
      <c r="AY29" s="9"/>
      <c r="AZ29" s="9"/>
      <c r="BA29" s="9"/>
      <c r="BB29" s="9"/>
      <c r="BC29" s="9"/>
      <c r="BD29" s="9"/>
      <c r="BE29" s="9"/>
      <c r="BF29" s="9"/>
      <c r="BG29" s="9"/>
      <c r="BH29" s="9">
        <v>2650000</v>
      </c>
      <c r="BI29" s="9"/>
      <c r="BJ29" s="9"/>
      <c r="BK29" s="9"/>
      <c r="BL29" s="9"/>
    </row>
    <row r="30" spans="1:64" ht="34.15" customHeight="1" x14ac:dyDescent="0.25">
      <c r="A30" s="7" t="s">
        <v>82</v>
      </c>
      <c r="B30" s="8" t="s">
        <v>78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6" t="s">
        <v>83</v>
      </c>
      <c r="R30" s="8" t="s">
        <v>80</v>
      </c>
      <c r="S30" s="8" t="s">
        <v>81</v>
      </c>
      <c r="T30" s="9">
        <v>30000</v>
      </c>
      <c r="U30" s="9"/>
      <c r="V30" s="9"/>
      <c r="W30" s="9"/>
      <c r="X30" s="9"/>
      <c r="Y30" s="9"/>
      <c r="Z30" s="9"/>
      <c r="AA30" s="9"/>
      <c r="AB30" s="9"/>
      <c r="AC30" s="9"/>
      <c r="AD30" s="9">
        <v>30000</v>
      </c>
      <c r="AE30" s="9"/>
      <c r="AF30" s="9"/>
      <c r="AG30" s="9"/>
      <c r="AH30" s="9"/>
      <c r="AI30" s="9">
        <v>30000</v>
      </c>
      <c r="AJ30" s="9"/>
      <c r="AK30" s="9"/>
      <c r="AL30" s="9"/>
      <c r="AM30" s="9"/>
      <c r="AN30" s="9"/>
      <c r="AO30" s="9"/>
      <c r="AP30" s="9"/>
      <c r="AQ30" s="9"/>
      <c r="AR30" s="9"/>
      <c r="AS30" s="9">
        <v>30000</v>
      </c>
      <c r="AT30" s="9"/>
      <c r="AU30" s="9"/>
      <c r="AV30" s="9"/>
      <c r="AW30" s="9"/>
      <c r="AX30" s="9">
        <v>30000</v>
      </c>
      <c r="AY30" s="9"/>
      <c r="AZ30" s="9"/>
      <c r="BA30" s="9"/>
      <c r="BB30" s="9"/>
      <c r="BC30" s="9"/>
      <c r="BD30" s="9"/>
      <c r="BE30" s="9"/>
      <c r="BF30" s="9"/>
      <c r="BG30" s="9"/>
      <c r="BH30" s="9">
        <v>30000</v>
      </c>
      <c r="BI30" s="9"/>
      <c r="BJ30" s="9"/>
      <c r="BK30" s="9"/>
      <c r="BL30" s="9"/>
    </row>
    <row r="31" spans="1:64" ht="34.15" customHeight="1" x14ac:dyDescent="0.25">
      <c r="A31" s="7" t="s">
        <v>84</v>
      </c>
      <c r="B31" s="8" t="s">
        <v>85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6"/>
      <c r="R31" s="8"/>
      <c r="S31" s="8"/>
      <c r="T31" s="9">
        <v>4422105.26</v>
      </c>
      <c r="U31" s="9"/>
      <c r="V31" s="9"/>
      <c r="W31" s="9"/>
      <c r="X31" s="9"/>
      <c r="Y31" s="9"/>
      <c r="Z31" s="9"/>
      <c r="AA31" s="9"/>
      <c r="AB31" s="9"/>
      <c r="AC31" s="9"/>
      <c r="AD31" s="9">
        <f>AD32</f>
        <v>3647685.26</v>
      </c>
      <c r="AE31" s="9"/>
      <c r="AF31" s="9"/>
      <c r="AG31" s="9"/>
      <c r="AH31" s="9"/>
      <c r="AI31" s="9">
        <v>2385580</v>
      </c>
      <c r="AJ31" s="9"/>
      <c r="AK31" s="9"/>
      <c r="AL31" s="9"/>
      <c r="AM31" s="9"/>
      <c r="AN31" s="9"/>
      <c r="AO31" s="9"/>
      <c r="AP31" s="9"/>
      <c r="AQ31" s="9"/>
      <c r="AR31" s="9"/>
      <c r="AS31" s="9">
        <v>2385580</v>
      </c>
      <c r="AT31" s="9"/>
      <c r="AU31" s="9"/>
      <c r="AV31" s="9"/>
      <c r="AW31" s="9"/>
      <c r="AX31" s="9">
        <v>1580000</v>
      </c>
      <c r="AY31" s="9"/>
      <c r="AZ31" s="9"/>
      <c r="BA31" s="9"/>
      <c r="BB31" s="9"/>
      <c r="BC31" s="9"/>
      <c r="BD31" s="9"/>
      <c r="BE31" s="9"/>
      <c r="BF31" s="9"/>
      <c r="BG31" s="9"/>
      <c r="BH31" s="9">
        <v>1580000</v>
      </c>
      <c r="BI31" s="9"/>
      <c r="BJ31" s="9"/>
      <c r="BK31" s="9"/>
      <c r="BL31" s="9"/>
    </row>
    <row r="32" spans="1:64" ht="34.15" customHeight="1" x14ac:dyDescent="0.25">
      <c r="A32" s="7" t="s">
        <v>86</v>
      </c>
      <c r="B32" s="8" t="s">
        <v>87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6"/>
      <c r="R32" s="8"/>
      <c r="S32" s="8"/>
      <c r="T32" s="9">
        <v>4422105.26</v>
      </c>
      <c r="U32" s="9"/>
      <c r="V32" s="9"/>
      <c r="W32" s="9"/>
      <c r="X32" s="9"/>
      <c r="Y32" s="9"/>
      <c r="Z32" s="9"/>
      <c r="AA32" s="9"/>
      <c r="AB32" s="9"/>
      <c r="AC32" s="9"/>
      <c r="AD32" s="9">
        <f>AD33</f>
        <v>3647685.26</v>
      </c>
      <c r="AE32" s="9"/>
      <c r="AF32" s="9"/>
      <c r="AG32" s="9"/>
      <c r="AH32" s="9"/>
      <c r="AI32" s="9">
        <v>2385580</v>
      </c>
      <c r="AJ32" s="9"/>
      <c r="AK32" s="9"/>
      <c r="AL32" s="9"/>
      <c r="AM32" s="9"/>
      <c r="AN32" s="9"/>
      <c r="AO32" s="9"/>
      <c r="AP32" s="9"/>
      <c r="AQ32" s="9"/>
      <c r="AR32" s="9"/>
      <c r="AS32" s="9">
        <v>2385580</v>
      </c>
      <c r="AT32" s="9"/>
      <c r="AU32" s="9"/>
      <c r="AV32" s="9"/>
      <c r="AW32" s="9"/>
      <c r="AX32" s="9">
        <v>1580000</v>
      </c>
      <c r="AY32" s="9"/>
      <c r="AZ32" s="9"/>
      <c r="BA32" s="9"/>
      <c r="BB32" s="9"/>
      <c r="BC32" s="9"/>
      <c r="BD32" s="9"/>
      <c r="BE32" s="9"/>
      <c r="BF32" s="9"/>
      <c r="BG32" s="9"/>
      <c r="BH32" s="9">
        <v>1580000</v>
      </c>
      <c r="BI32" s="9"/>
      <c r="BJ32" s="9"/>
      <c r="BK32" s="9"/>
      <c r="BL32" s="9"/>
    </row>
    <row r="33" spans="1:64" ht="51.4" customHeight="1" x14ac:dyDescent="0.25">
      <c r="A33" s="7" t="s">
        <v>88</v>
      </c>
      <c r="B33" s="8" t="s">
        <v>87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6" t="s">
        <v>66</v>
      </c>
      <c r="R33" s="8" t="s">
        <v>80</v>
      </c>
      <c r="S33" s="8" t="s">
        <v>81</v>
      </c>
      <c r="T33" s="9">
        <v>4422105.26</v>
      </c>
      <c r="U33" s="9"/>
      <c r="V33" s="9"/>
      <c r="W33" s="9"/>
      <c r="X33" s="9"/>
      <c r="Y33" s="9"/>
      <c r="Z33" s="9"/>
      <c r="AA33" s="9"/>
      <c r="AB33" s="9"/>
      <c r="AC33" s="9"/>
      <c r="AD33" s="9">
        <v>3647685.26</v>
      </c>
      <c r="AE33" s="9"/>
      <c r="AF33" s="9"/>
      <c r="AG33" s="9"/>
      <c r="AH33" s="9"/>
      <c r="AI33" s="9">
        <v>2385580</v>
      </c>
      <c r="AJ33" s="9"/>
      <c r="AK33" s="9"/>
      <c r="AL33" s="9"/>
      <c r="AM33" s="9"/>
      <c r="AN33" s="9"/>
      <c r="AO33" s="9"/>
      <c r="AP33" s="9"/>
      <c r="AQ33" s="9"/>
      <c r="AR33" s="9"/>
      <c r="AS33" s="9">
        <v>2385580</v>
      </c>
      <c r="AT33" s="9"/>
      <c r="AU33" s="9"/>
      <c r="AV33" s="9"/>
      <c r="AW33" s="9"/>
      <c r="AX33" s="9">
        <v>1580000</v>
      </c>
      <c r="AY33" s="9"/>
      <c r="AZ33" s="9"/>
      <c r="BA33" s="9"/>
      <c r="BB33" s="9"/>
      <c r="BC33" s="9"/>
      <c r="BD33" s="9"/>
      <c r="BE33" s="9"/>
      <c r="BF33" s="9"/>
      <c r="BG33" s="9"/>
      <c r="BH33" s="9">
        <v>1580000</v>
      </c>
      <c r="BI33" s="9"/>
      <c r="BJ33" s="9"/>
      <c r="BK33" s="9"/>
      <c r="BL33" s="9"/>
    </row>
    <row r="34" spans="1:64" ht="85.5" customHeight="1" x14ac:dyDescent="0.25">
      <c r="A34" s="7" t="s">
        <v>89</v>
      </c>
      <c r="B34" s="8" t="s">
        <v>90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6"/>
      <c r="R34" s="8"/>
      <c r="S34" s="8"/>
      <c r="T34" s="9">
        <v>14144400</v>
      </c>
      <c r="U34" s="9"/>
      <c r="V34" s="9">
        <v>2446900</v>
      </c>
      <c r="W34" s="9"/>
      <c r="X34" s="9">
        <v>2446900</v>
      </c>
      <c r="Y34" s="9">
        <v>400000</v>
      </c>
      <c r="Z34" s="9"/>
      <c r="AA34" s="9"/>
      <c r="AB34" s="9"/>
      <c r="AC34" s="9"/>
      <c r="AD34" s="9">
        <f>AD35</f>
        <v>15258600</v>
      </c>
      <c r="AE34" s="9"/>
      <c r="AF34" s="9">
        <v>2446900</v>
      </c>
      <c r="AG34" s="9"/>
      <c r="AH34" s="9">
        <v>2446900</v>
      </c>
      <c r="AI34" s="9">
        <v>12274600</v>
      </c>
      <c r="AJ34" s="9"/>
      <c r="AK34" s="9"/>
      <c r="AL34" s="9"/>
      <c r="AM34" s="9">
        <v>2998700</v>
      </c>
      <c r="AN34" s="9"/>
      <c r="AO34" s="9"/>
      <c r="AP34" s="9"/>
      <c r="AQ34" s="9"/>
      <c r="AR34" s="9"/>
      <c r="AS34" s="9">
        <v>12274600</v>
      </c>
      <c r="AT34" s="9"/>
      <c r="AU34" s="9"/>
      <c r="AV34" s="9"/>
      <c r="AW34" s="9">
        <v>2998700</v>
      </c>
      <c r="AX34" s="9">
        <v>13014400</v>
      </c>
      <c r="AY34" s="9"/>
      <c r="AZ34" s="9"/>
      <c r="BA34" s="9"/>
      <c r="BB34" s="9">
        <v>3736600</v>
      </c>
      <c r="BC34" s="9"/>
      <c r="BD34" s="9"/>
      <c r="BE34" s="9"/>
      <c r="BF34" s="9"/>
      <c r="BG34" s="9"/>
      <c r="BH34" s="9">
        <v>13014400</v>
      </c>
      <c r="BI34" s="9"/>
      <c r="BJ34" s="9"/>
      <c r="BK34" s="9"/>
      <c r="BL34" s="9">
        <v>3736600</v>
      </c>
    </row>
    <row r="35" spans="1:64" ht="34.15" customHeight="1" x14ac:dyDescent="0.25">
      <c r="A35" s="7" t="s">
        <v>59</v>
      </c>
      <c r="B35" s="8" t="s">
        <v>91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6"/>
      <c r="R35" s="8"/>
      <c r="S35" s="8"/>
      <c r="T35" s="9">
        <v>14144400</v>
      </c>
      <c r="U35" s="9"/>
      <c r="V35" s="9">
        <v>2446900</v>
      </c>
      <c r="W35" s="9"/>
      <c r="X35" s="9">
        <v>2446900</v>
      </c>
      <c r="Y35" s="9">
        <v>400000</v>
      </c>
      <c r="Z35" s="9"/>
      <c r="AA35" s="9"/>
      <c r="AB35" s="9"/>
      <c r="AC35" s="9"/>
      <c r="AD35" s="9">
        <f>AD36+AD42</f>
        <v>15258600</v>
      </c>
      <c r="AE35" s="9"/>
      <c r="AF35" s="9">
        <v>2446900</v>
      </c>
      <c r="AG35" s="9"/>
      <c r="AH35" s="9">
        <v>2446900</v>
      </c>
      <c r="AI35" s="9">
        <v>12274600</v>
      </c>
      <c r="AJ35" s="9"/>
      <c r="AK35" s="9"/>
      <c r="AL35" s="9"/>
      <c r="AM35" s="9">
        <v>2998700</v>
      </c>
      <c r="AN35" s="9"/>
      <c r="AO35" s="9"/>
      <c r="AP35" s="9"/>
      <c r="AQ35" s="9"/>
      <c r="AR35" s="9"/>
      <c r="AS35" s="9">
        <v>12274600</v>
      </c>
      <c r="AT35" s="9"/>
      <c r="AU35" s="9"/>
      <c r="AV35" s="9"/>
      <c r="AW35" s="9">
        <v>2998700</v>
      </c>
      <c r="AX35" s="9">
        <v>13014400</v>
      </c>
      <c r="AY35" s="9"/>
      <c r="AZ35" s="9"/>
      <c r="BA35" s="9"/>
      <c r="BB35" s="9">
        <v>3736600</v>
      </c>
      <c r="BC35" s="9"/>
      <c r="BD35" s="9"/>
      <c r="BE35" s="9"/>
      <c r="BF35" s="9"/>
      <c r="BG35" s="9"/>
      <c r="BH35" s="9">
        <v>13014400</v>
      </c>
      <c r="BI35" s="9"/>
      <c r="BJ35" s="9"/>
      <c r="BK35" s="9"/>
      <c r="BL35" s="9">
        <v>3736600</v>
      </c>
    </row>
    <row r="36" spans="1:64" ht="51.4" customHeight="1" x14ac:dyDescent="0.25">
      <c r="A36" s="7" t="s">
        <v>92</v>
      </c>
      <c r="B36" s="8" t="s">
        <v>93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6"/>
      <c r="R36" s="8"/>
      <c r="S36" s="8"/>
      <c r="T36" s="9">
        <v>1741848</v>
      </c>
      <c r="U36" s="9"/>
      <c r="V36" s="9">
        <v>210924</v>
      </c>
      <c r="W36" s="9"/>
      <c r="X36" s="9">
        <v>210924</v>
      </c>
      <c r="Y36" s="9"/>
      <c r="Z36" s="9"/>
      <c r="AA36" s="9"/>
      <c r="AB36" s="9"/>
      <c r="AC36" s="9"/>
      <c r="AD36" s="9">
        <f>AD37+AD40</f>
        <v>1751794</v>
      </c>
      <c r="AE36" s="9"/>
      <c r="AF36" s="9">
        <v>210924</v>
      </c>
      <c r="AG36" s="9"/>
      <c r="AH36" s="9">
        <v>210924</v>
      </c>
      <c r="AI36" s="9">
        <v>1591200</v>
      </c>
      <c r="AJ36" s="9"/>
      <c r="AK36" s="9"/>
      <c r="AL36" s="9"/>
      <c r="AM36" s="9">
        <v>390000</v>
      </c>
      <c r="AN36" s="9"/>
      <c r="AO36" s="9"/>
      <c r="AP36" s="9"/>
      <c r="AQ36" s="9"/>
      <c r="AR36" s="9"/>
      <c r="AS36" s="9">
        <v>1591200</v>
      </c>
      <c r="AT36" s="9"/>
      <c r="AU36" s="9"/>
      <c r="AV36" s="9"/>
      <c r="AW36" s="9">
        <v>390000</v>
      </c>
      <c r="AX36" s="9">
        <v>1668500</v>
      </c>
      <c r="AY36" s="9"/>
      <c r="AZ36" s="9"/>
      <c r="BA36" s="9"/>
      <c r="BB36" s="9">
        <v>455000</v>
      </c>
      <c r="BC36" s="9"/>
      <c r="BD36" s="9"/>
      <c r="BE36" s="9"/>
      <c r="BF36" s="9"/>
      <c r="BG36" s="9"/>
      <c r="BH36" s="9">
        <v>1668500</v>
      </c>
      <c r="BI36" s="9"/>
      <c r="BJ36" s="9"/>
      <c r="BK36" s="9"/>
      <c r="BL36" s="9">
        <v>455000</v>
      </c>
    </row>
    <row r="37" spans="1:64" ht="34.15" customHeight="1" x14ac:dyDescent="0.25">
      <c r="A37" s="7" t="s">
        <v>94</v>
      </c>
      <c r="B37" s="8" t="s">
        <v>95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6"/>
      <c r="R37" s="8"/>
      <c r="S37" s="8"/>
      <c r="T37" s="9">
        <v>1320000</v>
      </c>
      <c r="U37" s="9"/>
      <c r="V37" s="9"/>
      <c r="W37" s="9"/>
      <c r="X37" s="9"/>
      <c r="Y37" s="9"/>
      <c r="Z37" s="9"/>
      <c r="AA37" s="9"/>
      <c r="AB37" s="9"/>
      <c r="AC37" s="9"/>
      <c r="AD37" s="9">
        <f>AD38+AD39</f>
        <v>1300000</v>
      </c>
      <c r="AE37" s="9">
        <f t="shared" ref="AE37:BH37" si="5">AE38+AE39</f>
        <v>0</v>
      </c>
      <c r="AF37" s="9">
        <f t="shared" si="5"/>
        <v>0</v>
      </c>
      <c r="AG37" s="9">
        <f t="shared" si="5"/>
        <v>0</v>
      </c>
      <c r="AH37" s="9">
        <f t="shared" si="5"/>
        <v>0</v>
      </c>
      <c r="AI37" s="9">
        <f t="shared" si="5"/>
        <v>1201200</v>
      </c>
      <c r="AJ37" s="9">
        <f t="shared" si="5"/>
        <v>0</v>
      </c>
      <c r="AK37" s="9">
        <f t="shared" si="5"/>
        <v>0</v>
      </c>
      <c r="AL37" s="9">
        <f t="shared" si="5"/>
        <v>0</v>
      </c>
      <c r="AM37" s="9">
        <f t="shared" si="5"/>
        <v>0</v>
      </c>
      <c r="AN37" s="9">
        <f t="shared" si="5"/>
        <v>0</v>
      </c>
      <c r="AO37" s="9">
        <f t="shared" si="5"/>
        <v>0</v>
      </c>
      <c r="AP37" s="9">
        <f t="shared" si="5"/>
        <v>0</v>
      </c>
      <c r="AQ37" s="9">
        <f t="shared" si="5"/>
        <v>0</v>
      </c>
      <c r="AR37" s="9">
        <f t="shared" si="5"/>
        <v>0</v>
      </c>
      <c r="AS37" s="9">
        <f t="shared" si="5"/>
        <v>1201200</v>
      </c>
      <c r="AT37" s="9">
        <f t="shared" si="5"/>
        <v>0</v>
      </c>
      <c r="AU37" s="9">
        <f t="shared" si="5"/>
        <v>0</v>
      </c>
      <c r="AV37" s="9">
        <f t="shared" si="5"/>
        <v>0</v>
      </c>
      <c r="AW37" s="9">
        <f t="shared" si="5"/>
        <v>0</v>
      </c>
      <c r="AX37" s="9">
        <f t="shared" si="5"/>
        <v>1213500</v>
      </c>
      <c r="AY37" s="9">
        <f t="shared" si="5"/>
        <v>0</v>
      </c>
      <c r="AZ37" s="9">
        <f t="shared" si="5"/>
        <v>0</v>
      </c>
      <c r="BA37" s="9">
        <f t="shared" si="5"/>
        <v>0</v>
      </c>
      <c r="BB37" s="9">
        <f t="shared" si="5"/>
        <v>0</v>
      </c>
      <c r="BC37" s="9">
        <f t="shared" si="5"/>
        <v>0</v>
      </c>
      <c r="BD37" s="9">
        <f t="shared" si="5"/>
        <v>0</v>
      </c>
      <c r="BE37" s="9">
        <f t="shared" si="5"/>
        <v>0</v>
      </c>
      <c r="BF37" s="9">
        <f t="shared" si="5"/>
        <v>0</v>
      </c>
      <c r="BG37" s="9">
        <f t="shared" si="5"/>
        <v>0</v>
      </c>
      <c r="BH37" s="9">
        <f t="shared" si="5"/>
        <v>1213500</v>
      </c>
      <c r="BI37" s="9"/>
      <c r="BJ37" s="9"/>
      <c r="BK37" s="9"/>
      <c r="BL37" s="9"/>
    </row>
    <row r="38" spans="1:64" ht="85.5" customHeight="1" x14ac:dyDescent="0.25">
      <c r="A38" s="7" t="s">
        <v>96</v>
      </c>
      <c r="B38" s="8" t="s">
        <v>95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6" t="s">
        <v>97</v>
      </c>
      <c r="R38" s="8" t="s">
        <v>98</v>
      </c>
      <c r="S38" s="8" t="s">
        <v>99</v>
      </c>
      <c r="T38" s="9">
        <v>1035000</v>
      </c>
      <c r="U38" s="9"/>
      <c r="V38" s="9"/>
      <c r="W38" s="9"/>
      <c r="X38" s="9"/>
      <c r="Y38" s="9"/>
      <c r="Z38" s="9"/>
      <c r="AA38" s="9"/>
      <c r="AB38" s="9"/>
      <c r="AC38" s="9"/>
      <c r="AD38" s="9">
        <v>1035000</v>
      </c>
      <c r="AE38" s="9"/>
      <c r="AF38" s="9"/>
      <c r="AG38" s="9"/>
      <c r="AH38" s="9"/>
      <c r="AI38" s="9">
        <v>1066200</v>
      </c>
      <c r="AJ38" s="9"/>
      <c r="AK38" s="9"/>
      <c r="AL38" s="9"/>
      <c r="AM38" s="9"/>
      <c r="AN38" s="9"/>
      <c r="AO38" s="9"/>
      <c r="AP38" s="9"/>
      <c r="AQ38" s="9"/>
      <c r="AR38" s="9"/>
      <c r="AS38" s="9">
        <v>1066200</v>
      </c>
      <c r="AT38" s="9"/>
      <c r="AU38" s="9"/>
      <c r="AV38" s="9"/>
      <c r="AW38" s="9"/>
      <c r="AX38" s="9">
        <v>1108500</v>
      </c>
      <c r="AY38" s="9"/>
      <c r="AZ38" s="9"/>
      <c r="BA38" s="9"/>
      <c r="BB38" s="9"/>
      <c r="BC38" s="9"/>
      <c r="BD38" s="9"/>
      <c r="BE38" s="9"/>
      <c r="BF38" s="9"/>
      <c r="BG38" s="9"/>
      <c r="BH38" s="9">
        <v>1108500</v>
      </c>
      <c r="BI38" s="9"/>
      <c r="BJ38" s="9"/>
      <c r="BK38" s="9"/>
      <c r="BL38" s="9"/>
    </row>
    <row r="39" spans="1:64" ht="51.4" customHeight="1" x14ac:dyDescent="0.25">
      <c r="A39" s="7" t="s">
        <v>100</v>
      </c>
      <c r="B39" s="8" t="s">
        <v>95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6" t="s">
        <v>66</v>
      </c>
      <c r="R39" s="8" t="s">
        <v>98</v>
      </c>
      <c r="S39" s="8" t="s">
        <v>99</v>
      </c>
      <c r="T39" s="9">
        <v>285000</v>
      </c>
      <c r="U39" s="9"/>
      <c r="V39" s="9"/>
      <c r="W39" s="9"/>
      <c r="X39" s="9"/>
      <c r="Y39" s="9"/>
      <c r="Z39" s="9"/>
      <c r="AA39" s="9"/>
      <c r="AB39" s="9"/>
      <c r="AC39" s="9"/>
      <c r="AD39" s="9">
        <v>265000</v>
      </c>
      <c r="AE39" s="9"/>
      <c r="AF39" s="9"/>
      <c r="AG39" s="9"/>
      <c r="AH39" s="9"/>
      <c r="AI39" s="9">
        <v>135000</v>
      </c>
      <c r="AJ39" s="9"/>
      <c r="AK39" s="9"/>
      <c r="AL39" s="9"/>
      <c r="AM39" s="9"/>
      <c r="AN39" s="9"/>
      <c r="AO39" s="9"/>
      <c r="AP39" s="9"/>
      <c r="AQ39" s="9"/>
      <c r="AR39" s="9"/>
      <c r="AS39" s="9">
        <v>135000</v>
      </c>
      <c r="AT39" s="9"/>
      <c r="AU39" s="9"/>
      <c r="AV39" s="9"/>
      <c r="AW39" s="9"/>
      <c r="AX39" s="9">
        <v>105000</v>
      </c>
      <c r="AY39" s="9"/>
      <c r="AZ39" s="9"/>
      <c r="BA39" s="9"/>
      <c r="BB39" s="9"/>
      <c r="BC39" s="9"/>
      <c r="BD39" s="9"/>
      <c r="BE39" s="9"/>
      <c r="BF39" s="9"/>
      <c r="BG39" s="9"/>
      <c r="BH39" s="9">
        <v>105000</v>
      </c>
      <c r="BI39" s="9"/>
      <c r="BJ39" s="9"/>
      <c r="BK39" s="9"/>
      <c r="BL39" s="9"/>
    </row>
    <row r="40" spans="1:64" ht="34.15" customHeight="1" x14ac:dyDescent="0.25">
      <c r="A40" s="7" t="s">
        <v>101</v>
      </c>
      <c r="B40" s="8" t="s">
        <v>102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6"/>
      <c r="R40" s="8"/>
      <c r="S40" s="8"/>
      <c r="T40" s="9">
        <v>421848</v>
      </c>
      <c r="U40" s="9"/>
      <c r="V40" s="9">
        <v>210924</v>
      </c>
      <c r="W40" s="9"/>
      <c r="X40" s="9">
        <v>210924</v>
      </c>
      <c r="Y40" s="9"/>
      <c r="Z40" s="9"/>
      <c r="AA40" s="9"/>
      <c r="AB40" s="9"/>
      <c r="AC40" s="9"/>
      <c r="AD40" s="9">
        <f>AD41</f>
        <v>451794</v>
      </c>
      <c r="AE40" s="9"/>
      <c r="AF40" s="9">
        <v>210924</v>
      </c>
      <c r="AG40" s="9"/>
      <c r="AH40" s="9">
        <v>210924</v>
      </c>
      <c r="AI40" s="9">
        <v>390000</v>
      </c>
      <c r="AJ40" s="9"/>
      <c r="AK40" s="9"/>
      <c r="AL40" s="9"/>
      <c r="AM40" s="9">
        <v>390000</v>
      </c>
      <c r="AN40" s="9"/>
      <c r="AO40" s="9"/>
      <c r="AP40" s="9"/>
      <c r="AQ40" s="9"/>
      <c r="AR40" s="9"/>
      <c r="AS40" s="9">
        <v>390000</v>
      </c>
      <c r="AT40" s="9"/>
      <c r="AU40" s="9"/>
      <c r="AV40" s="9"/>
      <c r="AW40" s="9">
        <v>390000</v>
      </c>
      <c r="AX40" s="9">
        <v>455000</v>
      </c>
      <c r="AY40" s="9"/>
      <c r="AZ40" s="9"/>
      <c r="BA40" s="9"/>
      <c r="BB40" s="9">
        <v>455000</v>
      </c>
      <c r="BC40" s="9"/>
      <c r="BD40" s="9"/>
      <c r="BE40" s="9"/>
      <c r="BF40" s="9"/>
      <c r="BG40" s="9"/>
      <c r="BH40" s="9">
        <v>455000</v>
      </c>
      <c r="BI40" s="9"/>
      <c r="BJ40" s="9"/>
      <c r="BK40" s="9"/>
      <c r="BL40" s="9">
        <v>455000</v>
      </c>
    </row>
    <row r="41" spans="1:64" ht="102.6" customHeight="1" x14ac:dyDescent="0.25">
      <c r="A41" s="10" t="s">
        <v>103</v>
      </c>
      <c r="B41" s="8" t="s">
        <v>102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6" t="s">
        <v>97</v>
      </c>
      <c r="R41" s="8" t="s">
        <v>98</v>
      </c>
      <c r="S41" s="8" t="s">
        <v>99</v>
      </c>
      <c r="T41" s="9">
        <v>421848</v>
      </c>
      <c r="U41" s="9"/>
      <c r="V41" s="9">
        <v>210924</v>
      </c>
      <c r="W41" s="9"/>
      <c r="X41" s="9">
        <v>210924</v>
      </c>
      <c r="Y41" s="9"/>
      <c r="Z41" s="9"/>
      <c r="AA41" s="9"/>
      <c r="AB41" s="9"/>
      <c r="AC41" s="9"/>
      <c r="AD41" s="9">
        <v>451794</v>
      </c>
      <c r="AE41" s="9"/>
      <c r="AF41" s="9">
        <v>210924</v>
      </c>
      <c r="AG41" s="9"/>
      <c r="AH41" s="9">
        <v>210924</v>
      </c>
      <c r="AI41" s="9">
        <v>390000</v>
      </c>
      <c r="AJ41" s="9"/>
      <c r="AK41" s="9"/>
      <c r="AL41" s="9"/>
      <c r="AM41" s="9">
        <v>390000</v>
      </c>
      <c r="AN41" s="9"/>
      <c r="AO41" s="9"/>
      <c r="AP41" s="9"/>
      <c r="AQ41" s="9"/>
      <c r="AR41" s="9"/>
      <c r="AS41" s="9">
        <v>390000</v>
      </c>
      <c r="AT41" s="9"/>
      <c r="AU41" s="9"/>
      <c r="AV41" s="9"/>
      <c r="AW41" s="9">
        <v>390000</v>
      </c>
      <c r="AX41" s="9">
        <v>455000</v>
      </c>
      <c r="AY41" s="9"/>
      <c r="AZ41" s="9"/>
      <c r="BA41" s="9"/>
      <c r="BB41" s="9">
        <v>455000</v>
      </c>
      <c r="BC41" s="9"/>
      <c r="BD41" s="9"/>
      <c r="BE41" s="9"/>
      <c r="BF41" s="9"/>
      <c r="BG41" s="9"/>
      <c r="BH41" s="9">
        <v>455000</v>
      </c>
      <c r="BI41" s="9"/>
      <c r="BJ41" s="9"/>
      <c r="BK41" s="9"/>
      <c r="BL41" s="9">
        <v>455000</v>
      </c>
    </row>
    <row r="42" spans="1:64" ht="51.4" customHeight="1" x14ac:dyDescent="0.25">
      <c r="A42" s="7" t="s">
        <v>104</v>
      </c>
      <c r="B42" s="8" t="s">
        <v>105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6"/>
      <c r="R42" s="8"/>
      <c r="S42" s="8"/>
      <c r="T42" s="9">
        <v>12402552</v>
      </c>
      <c r="U42" s="9"/>
      <c r="V42" s="9">
        <v>2235976</v>
      </c>
      <c r="W42" s="9"/>
      <c r="X42" s="9">
        <v>2235976</v>
      </c>
      <c r="Y42" s="9">
        <v>400000</v>
      </c>
      <c r="Z42" s="9"/>
      <c r="AA42" s="9"/>
      <c r="AB42" s="9"/>
      <c r="AC42" s="9"/>
      <c r="AD42" s="9">
        <f>AD43+AD47</f>
        <v>13506806</v>
      </c>
      <c r="AE42" s="9"/>
      <c r="AF42" s="9">
        <v>2235976</v>
      </c>
      <c r="AG42" s="9"/>
      <c r="AH42" s="9">
        <v>2235976</v>
      </c>
      <c r="AI42" s="9">
        <v>10683400</v>
      </c>
      <c r="AJ42" s="9"/>
      <c r="AK42" s="9"/>
      <c r="AL42" s="9"/>
      <c r="AM42" s="9">
        <v>2608700</v>
      </c>
      <c r="AN42" s="9"/>
      <c r="AO42" s="9"/>
      <c r="AP42" s="9"/>
      <c r="AQ42" s="9"/>
      <c r="AR42" s="9"/>
      <c r="AS42" s="9">
        <v>10683400</v>
      </c>
      <c r="AT42" s="9"/>
      <c r="AU42" s="9"/>
      <c r="AV42" s="9"/>
      <c r="AW42" s="9">
        <v>2608700</v>
      </c>
      <c r="AX42" s="9">
        <v>11345900</v>
      </c>
      <c r="AY42" s="9"/>
      <c r="AZ42" s="9"/>
      <c r="BA42" s="9"/>
      <c r="BB42" s="9">
        <v>3281600</v>
      </c>
      <c r="BC42" s="9"/>
      <c r="BD42" s="9"/>
      <c r="BE42" s="9"/>
      <c r="BF42" s="9"/>
      <c r="BG42" s="9"/>
      <c r="BH42" s="9">
        <v>11345900</v>
      </c>
      <c r="BI42" s="9"/>
      <c r="BJ42" s="9"/>
      <c r="BK42" s="9"/>
      <c r="BL42" s="9">
        <v>3281600</v>
      </c>
    </row>
    <row r="43" spans="1:64" ht="34.15" customHeight="1" x14ac:dyDescent="0.25">
      <c r="A43" s="7" t="s">
        <v>94</v>
      </c>
      <c r="B43" s="8" t="s">
        <v>106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6"/>
      <c r="R43" s="8"/>
      <c r="S43" s="8"/>
      <c r="T43" s="9">
        <v>7930600</v>
      </c>
      <c r="U43" s="9"/>
      <c r="V43" s="9"/>
      <c r="W43" s="9"/>
      <c r="X43" s="9"/>
      <c r="Y43" s="9">
        <v>400000</v>
      </c>
      <c r="Z43" s="9"/>
      <c r="AA43" s="9"/>
      <c r="AB43" s="9"/>
      <c r="AC43" s="9"/>
      <c r="AD43" s="9">
        <f>AD44+AD45+AD46</f>
        <v>8754600</v>
      </c>
      <c r="AE43" s="9"/>
      <c r="AF43" s="9"/>
      <c r="AG43" s="9"/>
      <c r="AH43" s="9"/>
      <c r="AI43" s="9">
        <v>8074700</v>
      </c>
      <c r="AJ43" s="9"/>
      <c r="AK43" s="9"/>
      <c r="AL43" s="9"/>
      <c r="AM43" s="9"/>
      <c r="AN43" s="9"/>
      <c r="AO43" s="9"/>
      <c r="AP43" s="9"/>
      <c r="AQ43" s="9"/>
      <c r="AR43" s="9"/>
      <c r="AS43" s="9">
        <v>8074700</v>
      </c>
      <c r="AT43" s="9"/>
      <c r="AU43" s="9"/>
      <c r="AV43" s="9"/>
      <c r="AW43" s="9"/>
      <c r="AX43" s="9">
        <v>8064300</v>
      </c>
      <c r="AY43" s="9"/>
      <c r="AZ43" s="9"/>
      <c r="BA43" s="9"/>
      <c r="BB43" s="9"/>
      <c r="BC43" s="9"/>
      <c r="BD43" s="9"/>
      <c r="BE43" s="9"/>
      <c r="BF43" s="9"/>
      <c r="BG43" s="9"/>
      <c r="BH43" s="9">
        <v>8064300</v>
      </c>
      <c r="BI43" s="9"/>
      <c r="BJ43" s="9"/>
      <c r="BK43" s="9"/>
      <c r="BL43" s="9"/>
    </row>
    <row r="44" spans="1:64" ht="85.5" customHeight="1" x14ac:dyDescent="0.25">
      <c r="A44" s="7" t="s">
        <v>96</v>
      </c>
      <c r="B44" s="8" t="s">
        <v>106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6" t="s">
        <v>97</v>
      </c>
      <c r="R44" s="8" t="s">
        <v>98</v>
      </c>
      <c r="S44" s="8" t="s">
        <v>99</v>
      </c>
      <c r="T44" s="9">
        <v>2700600</v>
      </c>
      <c r="U44" s="9"/>
      <c r="V44" s="9"/>
      <c r="W44" s="9"/>
      <c r="X44" s="9"/>
      <c r="Y44" s="9"/>
      <c r="Z44" s="9"/>
      <c r="AA44" s="9"/>
      <c r="AB44" s="9"/>
      <c r="AC44" s="9"/>
      <c r="AD44" s="9">
        <v>3010600</v>
      </c>
      <c r="AE44" s="9"/>
      <c r="AF44" s="9"/>
      <c r="AG44" s="9"/>
      <c r="AH44" s="9"/>
      <c r="AI44" s="9">
        <v>2820000</v>
      </c>
      <c r="AJ44" s="9"/>
      <c r="AK44" s="9"/>
      <c r="AL44" s="9"/>
      <c r="AM44" s="9"/>
      <c r="AN44" s="9"/>
      <c r="AO44" s="9"/>
      <c r="AP44" s="9"/>
      <c r="AQ44" s="9"/>
      <c r="AR44" s="9"/>
      <c r="AS44" s="9">
        <v>2820000</v>
      </c>
      <c r="AT44" s="9"/>
      <c r="AU44" s="9"/>
      <c r="AV44" s="9"/>
      <c r="AW44" s="9"/>
      <c r="AX44" s="9">
        <v>2916900</v>
      </c>
      <c r="AY44" s="9"/>
      <c r="AZ44" s="9"/>
      <c r="BA44" s="9"/>
      <c r="BB44" s="9"/>
      <c r="BC44" s="9"/>
      <c r="BD44" s="9"/>
      <c r="BE44" s="9"/>
      <c r="BF44" s="9"/>
      <c r="BG44" s="9"/>
      <c r="BH44" s="9">
        <v>2916900</v>
      </c>
      <c r="BI44" s="9"/>
      <c r="BJ44" s="9"/>
      <c r="BK44" s="9"/>
      <c r="BL44" s="9"/>
    </row>
    <row r="45" spans="1:64" ht="51.4" customHeight="1" x14ac:dyDescent="0.25">
      <c r="A45" s="7" t="s">
        <v>100</v>
      </c>
      <c r="B45" s="8" t="s">
        <v>106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6" t="s">
        <v>66</v>
      </c>
      <c r="R45" s="8" t="s">
        <v>98</v>
      </c>
      <c r="S45" s="8" t="s">
        <v>99</v>
      </c>
      <c r="T45" s="9">
        <v>5200000</v>
      </c>
      <c r="U45" s="9"/>
      <c r="V45" s="9"/>
      <c r="W45" s="9"/>
      <c r="X45" s="9"/>
      <c r="Y45" s="9">
        <v>400000</v>
      </c>
      <c r="Z45" s="9"/>
      <c r="AA45" s="9"/>
      <c r="AB45" s="9"/>
      <c r="AC45" s="9"/>
      <c r="AD45" s="9">
        <v>5714000</v>
      </c>
      <c r="AE45" s="9"/>
      <c r="AF45" s="9"/>
      <c r="AG45" s="9"/>
      <c r="AH45" s="9"/>
      <c r="AI45" s="9">
        <v>5224700</v>
      </c>
      <c r="AJ45" s="9"/>
      <c r="AK45" s="9"/>
      <c r="AL45" s="9"/>
      <c r="AM45" s="9"/>
      <c r="AN45" s="9"/>
      <c r="AO45" s="9"/>
      <c r="AP45" s="9"/>
      <c r="AQ45" s="9"/>
      <c r="AR45" s="9"/>
      <c r="AS45" s="9">
        <v>5224700</v>
      </c>
      <c r="AT45" s="9"/>
      <c r="AU45" s="9"/>
      <c r="AV45" s="9"/>
      <c r="AW45" s="9"/>
      <c r="AX45" s="9">
        <v>5117400</v>
      </c>
      <c r="AY45" s="9"/>
      <c r="AZ45" s="9"/>
      <c r="BA45" s="9"/>
      <c r="BB45" s="9"/>
      <c r="BC45" s="9"/>
      <c r="BD45" s="9"/>
      <c r="BE45" s="9"/>
      <c r="BF45" s="9"/>
      <c r="BG45" s="9"/>
      <c r="BH45" s="9">
        <v>5117400</v>
      </c>
      <c r="BI45" s="9"/>
      <c r="BJ45" s="9"/>
      <c r="BK45" s="9"/>
      <c r="BL45" s="9"/>
    </row>
    <row r="46" spans="1:64" ht="34.15" customHeight="1" x14ac:dyDescent="0.25">
      <c r="A46" s="7" t="s">
        <v>107</v>
      </c>
      <c r="B46" s="8" t="s">
        <v>106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6" t="s">
        <v>83</v>
      </c>
      <c r="R46" s="8" t="s">
        <v>98</v>
      </c>
      <c r="S46" s="8" t="s">
        <v>99</v>
      </c>
      <c r="T46" s="9">
        <v>30000</v>
      </c>
      <c r="U46" s="9"/>
      <c r="V46" s="9"/>
      <c r="W46" s="9"/>
      <c r="X46" s="9"/>
      <c r="Y46" s="9"/>
      <c r="Z46" s="9"/>
      <c r="AA46" s="9"/>
      <c r="AB46" s="9"/>
      <c r="AC46" s="9"/>
      <c r="AD46" s="9">
        <v>30000</v>
      </c>
      <c r="AE46" s="9"/>
      <c r="AF46" s="9"/>
      <c r="AG46" s="9"/>
      <c r="AH46" s="9"/>
      <c r="AI46" s="9">
        <v>30000</v>
      </c>
      <c r="AJ46" s="9"/>
      <c r="AK46" s="9"/>
      <c r="AL46" s="9"/>
      <c r="AM46" s="9"/>
      <c r="AN46" s="9"/>
      <c r="AO46" s="9"/>
      <c r="AP46" s="9"/>
      <c r="AQ46" s="9"/>
      <c r="AR46" s="9"/>
      <c r="AS46" s="9">
        <v>30000</v>
      </c>
      <c r="AT46" s="9"/>
      <c r="AU46" s="9"/>
      <c r="AV46" s="9"/>
      <c r="AW46" s="9"/>
      <c r="AX46" s="9">
        <v>30000</v>
      </c>
      <c r="AY46" s="9"/>
      <c r="AZ46" s="9"/>
      <c r="BA46" s="9"/>
      <c r="BB46" s="9"/>
      <c r="BC46" s="9"/>
      <c r="BD46" s="9"/>
      <c r="BE46" s="9"/>
      <c r="BF46" s="9"/>
      <c r="BG46" s="9"/>
      <c r="BH46" s="9">
        <v>30000</v>
      </c>
      <c r="BI46" s="9"/>
      <c r="BJ46" s="9"/>
      <c r="BK46" s="9"/>
      <c r="BL46" s="9"/>
    </row>
    <row r="47" spans="1:64" ht="34.15" customHeight="1" x14ac:dyDescent="0.25">
      <c r="A47" s="7" t="s">
        <v>101</v>
      </c>
      <c r="B47" s="8" t="s">
        <v>108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6"/>
      <c r="R47" s="8"/>
      <c r="S47" s="8"/>
      <c r="T47" s="9">
        <v>4471952</v>
      </c>
      <c r="U47" s="9"/>
      <c r="V47" s="9">
        <v>2235976</v>
      </c>
      <c r="W47" s="9"/>
      <c r="X47" s="9">
        <v>2235976</v>
      </c>
      <c r="Y47" s="9"/>
      <c r="Z47" s="9"/>
      <c r="AA47" s="9"/>
      <c r="AB47" s="9"/>
      <c r="AC47" s="9"/>
      <c r="AD47" s="9">
        <f>AD48</f>
        <v>4752206</v>
      </c>
      <c r="AE47" s="9"/>
      <c r="AF47" s="9">
        <v>2235976</v>
      </c>
      <c r="AG47" s="9"/>
      <c r="AH47" s="9">
        <v>2235976</v>
      </c>
      <c r="AI47" s="9">
        <v>2608700</v>
      </c>
      <c r="AJ47" s="9"/>
      <c r="AK47" s="9"/>
      <c r="AL47" s="9"/>
      <c r="AM47" s="9">
        <v>2608700</v>
      </c>
      <c r="AN47" s="9"/>
      <c r="AO47" s="9"/>
      <c r="AP47" s="9"/>
      <c r="AQ47" s="9"/>
      <c r="AR47" s="9"/>
      <c r="AS47" s="9">
        <v>2608700</v>
      </c>
      <c r="AT47" s="9"/>
      <c r="AU47" s="9"/>
      <c r="AV47" s="9"/>
      <c r="AW47" s="9">
        <v>2608700</v>
      </c>
      <c r="AX47" s="9">
        <v>3281600</v>
      </c>
      <c r="AY47" s="9"/>
      <c r="AZ47" s="9"/>
      <c r="BA47" s="9"/>
      <c r="BB47" s="9">
        <v>3281600</v>
      </c>
      <c r="BC47" s="9"/>
      <c r="BD47" s="9"/>
      <c r="BE47" s="9"/>
      <c r="BF47" s="9"/>
      <c r="BG47" s="9"/>
      <c r="BH47" s="9">
        <v>3281600</v>
      </c>
      <c r="BI47" s="9"/>
      <c r="BJ47" s="9"/>
      <c r="BK47" s="9"/>
      <c r="BL47" s="9">
        <v>3281600</v>
      </c>
    </row>
    <row r="48" spans="1:64" ht="102.6" customHeight="1" x14ac:dyDescent="0.25">
      <c r="A48" s="10" t="s">
        <v>103</v>
      </c>
      <c r="B48" s="8" t="s">
        <v>108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6" t="s">
        <v>97</v>
      </c>
      <c r="R48" s="8" t="s">
        <v>98</v>
      </c>
      <c r="S48" s="8" t="s">
        <v>99</v>
      </c>
      <c r="T48" s="9">
        <v>4471952</v>
      </c>
      <c r="U48" s="9"/>
      <c r="V48" s="9">
        <v>2235976</v>
      </c>
      <c r="W48" s="9"/>
      <c r="X48" s="9">
        <v>2235976</v>
      </c>
      <c r="Y48" s="9"/>
      <c r="Z48" s="9"/>
      <c r="AA48" s="9"/>
      <c r="AB48" s="9"/>
      <c r="AC48" s="9"/>
      <c r="AD48" s="9">
        <v>4752206</v>
      </c>
      <c r="AE48" s="9"/>
      <c r="AF48" s="9">
        <v>2235976</v>
      </c>
      <c r="AG48" s="9"/>
      <c r="AH48" s="9">
        <v>2235976</v>
      </c>
      <c r="AI48" s="9">
        <v>2608700</v>
      </c>
      <c r="AJ48" s="9"/>
      <c r="AK48" s="9"/>
      <c r="AL48" s="9"/>
      <c r="AM48" s="9">
        <v>2608700</v>
      </c>
      <c r="AN48" s="9"/>
      <c r="AO48" s="9"/>
      <c r="AP48" s="9"/>
      <c r="AQ48" s="9"/>
      <c r="AR48" s="9"/>
      <c r="AS48" s="9">
        <v>2608700</v>
      </c>
      <c r="AT48" s="9"/>
      <c r="AU48" s="9"/>
      <c r="AV48" s="9"/>
      <c r="AW48" s="9">
        <v>2608700</v>
      </c>
      <c r="AX48" s="9">
        <v>3281600</v>
      </c>
      <c r="AY48" s="9"/>
      <c r="AZ48" s="9"/>
      <c r="BA48" s="9"/>
      <c r="BB48" s="9">
        <v>3281600</v>
      </c>
      <c r="BC48" s="9"/>
      <c r="BD48" s="9"/>
      <c r="BE48" s="9"/>
      <c r="BF48" s="9"/>
      <c r="BG48" s="9"/>
      <c r="BH48" s="9">
        <v>3281600</v>
      </c>
      <c r="BI48" s="9"/>
      <c r="BJ48" s="9"/>
      <c r="BK48" s="9"/>
      <c r="BL48" s="9">
        <v>3281600</v>
      </c>
    </row>
    <row r="49" spans="1:64" ht="85.5" customHeight="1" x14ac:dyDescent="0.25">
      <c r="A49" s="7" t="s">
        <v>109</v>
      </c>
      <c r="B49" s="8" t="s">
        <v>110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6"/>
      <c r="R49" s="8"/>
      <c r="S49" s="8"/>
      <c r="T49" s="9">
        <v>1000000</v>
      </c>
      <c r="U49" s="9"/>
      <c r="V49" s="9"/>
      <c r="W49" s="9"/>
      <c r="X49" s="9"/>
      <c r="Y49" s="9"/>
      <c r="Z49" s="9"/>
      <c r="AA49" s="9"/>
      <c r="AB49" s="9"/>
      <c r="AC49" s="9"/>
      <c r="AD49" s="9">
        <v>1000000</v>
      </c>
      <c r="AE49" s="9"/>
      <c r="AF49" s="9"/>
      <c r="AG49" s="9"/>
      <c r="AH49" s="9"/>
      <c r="AI49" s="9">
        <v>1000000</v>
      </c>
      <c r="AJ49" s="9"/>
      <c r="AK49" s="9"/>
      <c r="AL49" s="9"/>
      <c r="AM49" s="9"/>
      <c r="AN49" s="9"/>
      <c r="AO49" s="9"/>
      <c r="AP49" s="9"/>
      <c r="AQ49" s="9"/>
      <c r="AR49" s="9"/>
      <c r="AS49" s="9">
        <v>1000000</v>
      </c>
      <c r="AT49" s="9"/>
      <c r="AU49" s="9"/>
      <c r="AV49" s="9"/>
      <c r="AW49" s="9"/>
      <c r="AX49" s="9">
        <v>1000000</v>
      </c>
      <c r="AY49" s="9"/>
      <c r="AZ49" s="9"/>
      <c r="BA49" s="9"/>
      <c r="BB49" s="9"/>
      <c r="BC49" s="9"/>
      <c r="BD49" s="9"/>
      <c r="BE49" s="9"/>
      <c r="BF49" s="9"/>
      <c r="BG49" s="9"/>
      <c r="BH49" s="9">
        <v>1000000</v>
      </c>
      <c r="BI49" s="9"/>
      <c r="BJ49" s="9"/>
      <c r="BK49" s="9"/>
      <c r="BL49" s="9"/>
    </row>
    <row r="50" spans="1:64" ht="34.15" customHeight="1" x14ac:dyDescent="0.25">
      <c r="A50" s="7" t="s">
        <v>59</v>
      </c>
      <c r="B50" s="8" t="s">
        <v>111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6"/>
      <c r="R50" s="8"/>
      <c r="S50" s="8"/>
      <c r="T50" s="9">
        <v>1000000</v>
      </c>
      <c r="U50" s="9"/>
      <c r="V50" s="9"/>
      <c r="W50" s="9"/>
      <c r="X50" s="9"/>
      <c r="Y50" s="9"/>
      <c r="Z50" s="9"/>
      <c r="AA50" s="9"/>
      <c r="AB50" s="9"/>
      <c r="AC50" s="9"/>
      <c r="AD50" s="9">
        <v>1000000</v>
      </c>
      <c r="AE50" s="9"/>
      <c r="AF50" s="9"/>
      <c r="AG50" s="9"/>
      <c r="AH50" s="9"/>
      <c r="AI50" s="9">
        <v>1000000</v>
      </c>
      <c r="AJ50" s="9"/>
      <c r="AK50" s="9"/>
      <c r="AL50" s="9"/>
      <c r="AM50" s="9"/>
      <c r="AN50" s="9"/>
      <c r="AO50" s="9"/>
      <c r="AP50" s="9"/>
      <c r="AQ50" s="9"/>
      <c r="AR50" s="9"/>
      <c r="AS50" s="9">
        <v>1000000</v>
      </c>
      <c r="AT50" s="9"/>
      <c r="AU50" s="9"/>
      <c r="AV50" s="9"/>
      <c r="AW50" s="9"/>
      <c r="AX50" s="9">
        <v>1000000</v>
      </c>
      <c r="AY50" s="9"/>
      <c r="AZ50" s="9"/>
      <c r="BA50" s="9"/>
      <c r="BB50" s="9"/>
      <c r="BC50" s="9"/>
      <c r="BD50" s="9"/>
      <c r="BE50" s="9"/>
      <c r="BF50" s="9"/>
      <c r="BG50" s="9"/>
      <c r="BH50" s="9">
        <v>1000000</v>
      </c>
      <c r="BI50" s="9"/>
      <c r="BJ50" s="9"/>
      <c r="BK50" s="9"/>
      <c r="BL50" s="9"/>
    </row>
    <row r="51" spans="1:64" ht="51.4" customHeight="1" x14ac:dyDescent="0.25">
      <c r="A51" s="7" t="s">
        <v>112</v>
      </c>
      <c r="B51" s="8" t="s">
        <v>113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6"/>
      <c r="R51" s="8"/>
      <c r="S51" s="8"/>
      <c r="T51" s="9">
        <v>800000</v>
      </c>
      <c r="U51" s="9"/>
      <c r="V51" s="9"/>
      <c r="W51" s="9"/>
      <c r="X51" s="9"/>
      <c r="Y51" s="9"/>
      <c r="Z51" s="9"/>
      <c r="AA51" s="9"/>
      <c r="AB51" s="9"/>
      <c r="AC51" s="9"/>
      <c r="AD51" s="9">
        <v>800000</v>
      </c>
      <c r="AE51" s="9"/>
      <c r="AF51" s="9"/>
      <c r="AG51" s="9"/>
      <c r="AH51" s="9"/>
      <c r="AI51" s="9">
        <v>800000</v>
      </c>
      <c r="AJ51" s="9"/>
      <c r="AK51" s="9"/>
      <c r="AL51" s="9"/>
      <c r="AM51" s="9"/>
      <c r="AN51" s="9"/>
      <c r="AO51" s="9"/>
      <c r="AP51" s="9"/>
      <c r="AQ51" s="9"/>
      <c r="AR51" s="9"/>
      <c r="AS51" s="9">
        <v>800000</v>
      </c>
      <c r="AT51" s="9"/>
      <c r="AU51" s="9"/>
      <c r="AV51" s="9"/>
      <c r="AW51" s="9"/>
      <c r="AX51" s="9">
        <v>800000</v>
      </c>
      <c r="AY51" s="9"/>
      <c r="AZ51" s="9"/>
      <c r="BA51" s="9"/>
      <c r="BB51" s="9"/>
      <c r="BC51" s="9"/>
      <c r="BD51" s="9"/>
      <c r="BE51" s="9"/>
      <c r="BF51" s="9"/>
      <c r="BG51" s="9"/>
      <c r="BH51" s="9">
        <v>800000</v>
      </c>
      <c r="BI51" s="9"/>
      <c r="BJ51" s="9"/>
      <c r="BK51" s="9"/>
      <c r="BL51" s="9"/>
    </row>
    <row r="52" spans="1:64" ht="68.45" customHeight="1" x14ac:dyDescent="0.25">
      <c r="A52" s="7" t="s">
        <v>114</v>
      </c>
      <c r="B52" s="8" t="s">
        <v>115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6"/>
      <c r="R52" s="8"/>
      <c r="S52" s="8"/>
      <c r="T52" s="9">
        <v>800000</v>
      </c>
      <c r="U52" s="9"/>
      <c r="V52" s="9"/>
      <c r="W52" s="9"/>
      <c r="X52" s="9"/>
      <c r="Y52" s="9"/>
      <c r="Z52" s="9"/>
      <c r="AA52" s="9"/>
      <c r="AB52" s="9"/>
      <c r="AC52" s="9"/>
      <c r="AD52" s="9">
        <v>800000</v>
      </c>
      <c r="AE52" s="9"/>
      <c r="AF52" s="9"/>
      <c r="AG52" s="9"/>
      <c r="AH52" s="9"/>
      <c r="AI52" s="9">
        <v>800000</v>
      </c>
      <c r="AJ52" s="9"/>
      <c r="AK52" s="9"/>
      <c r="AL52" s="9"/>
      <c r="AM52" s="9"/>
      <c r="AN52" s="9"/>
      <c r="AO52" s="9"/>
      <c r="AP52" s="9"/>
      <c r="AQ52" s="9"/>
      <c r="AR52" s="9"/>
      <c r="AS52" s="9">
        <v>800000</v>
      </c>
      <c r="AT52" s="9"/>
      <c r="AU52" s="9"/>
      <c r="AV52" s="9"/>
      <c r="AW52" s="9"/>
      <c r="AX52" s="9">
        <v>800000</v>
      </c>
      <c r="AY52" s="9"/>
      <c r="AZ52" s="9"/>
      <c r="BA52" s="9"/>
      <c r="BB52" s="9"/>
      <c r="BC52" s="9"/>
      <c r="BD52" s="9"/>
      <c r="BE52" s="9"/>
      <c r="BF52" s="9"/>
      <c r="BG52" s="9"/>
      <c r="BH52" s="9">
        <v>800000</v>
      </c>
      <c r="BI52" s="9"/>
      <c r="BJ52" s="9"/>
      <c r="BK52" s="9"/>
      <c r="BL52" s="9"/>
    </row>
    <row r="53" spans="1:64" ht="85.5" customHeight="1" x14ac:dyDescent="0.25">
      <c r="A53" s="7" t="s">
        <v>116</v>
      </c>
      <c r="B53" s="8" t="s">
        <v>115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6" t="s">
        <v>117</v>
      </c>
      <c r="R53" s="8" t="s">
        <v>118</v>
      </c>
      <c r="S53" s="8" t="s">
        <v>99</v>
      </c>
      <c r="T53" s="9">
        <v>800000</v>
      </c>
      <c r="U53" s="9"/>
      <c r="V53" s="9"/>
      <c r="W53" s="9"/>
      <c r="X53" s="9"/>
      <c r="Y53" s="9"/>
      <c r="Z53" s="9"/>
      <c r="AA53" s="9"/>
      <c r="AB53" s="9"/>
      <c r="AC53" s="9"/>
      <c r="AD53" s="9">
        <v>800000</v>
      </c>
      <c r="AE53" s="9"/>
      <c r="AF53" s="9"/>
      <c r="AG53" s="9"/>
      <c r="AH53" s="9"/>
      <c r="AI53" s="9">
        <v>800000</v>
      </c>
      <c r="AJ53" s="9"/>
      <c r="AK53" s="9"/>
      <c r="AL53" s="9"/>
      <c r="AM53" s="9"/>
      <c r="AN53" s="9"/>
      <c r="AO53" s="9"/>
      <c r="AP53" s="9"/>
      <c r="AQ53" s="9"/>
      <c r="AR53" s="9"/>
      <c r="AS53" s="9">
        <v>800000</v>
      </c>
      <c r="AT53" s="9"/>
      <c r="AU53" s="9"/>
      <c r="AV53" s="9"/>
      <c r="AW53" s="9"/>
      <c r="AX53" s="9">
        <v>800000</v>
      </c>
      <c r="AY53" s="9"/>
      <c r="AZ53" s="9"/>
      <c r="BA53" s="9"/>
      <c r="BB53" s="9"/>
      <c r="BC53" s="9"/>
      <c r="BD53" s="9"/>
      <c r="BE53" s="9"/>
      <c r="BF53" s="9"/>
      <c r="BG53" s="9"/>
      <c r="BH53" s="9">
        <v>800000</v>
      </c>
      <c r="BI53" s="9"/>
      <c r="BJ53" s="9"/>
      <c r="BK53" s="9"/>
      <c r="BL53" s="9"/>
    </row>
    <row r="54" spans="1:64" ht="34.15" customHeight="1" x14ac:dyDescent="0.25">
      <c r="A54" s="7" t="s">
        <v>119</v>
      </c>
      <c r="B54" s="8" t="s">
        <v>120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6"/>
      <c r="R54" s="8"/>
      <c r="S54" s="8"/>
      <c r="T54" s="9">
        <v>200000</v>
      </c>
      <c r="U54" s="9"/>
      <c r="V54" s="9"/>
      <c r="W54" s="9"/>
      <c r="X54" s="9"/>
      <c r="Y54" s="9"/>
      <c r="Z54" s="9"/>
      <c r="AA54" s="9"/>
      <c r="AB54" s="9"/>
      <c r="AC54" s="9"/>
      <c r="AD54" s="9">
        <v>200000</v>
      </c>
      <c r="AE54" s="9"/>
      <c r="AF54" s="9"/>
      <c r="AG54" s="9"/>
      <c r="AH54" s="9"/>
      <c r="AI54" s="9">
        <v>200000</v>
      </c>
      <c r="AJ54" s="9"/>
      <c r="AK54" s="9"/>
      <c r="AL54" s="9"/>
      <c r="AM54" s="9"/>
      <c r="AN54" s="9"/>
      <c r="AO54" s="9"/>
      <c r="AP54" s="9"/>
      <c r="AQ54" s="9"/>
      <c r="AR54" s="9"/>
      <c r="AS54" s="9">
        <v>200000</v>
      </c>
      <c r="AT54" s="9"/>
      <c r="AU54" s="9"/>
      <c r="AV54" s="9"/>
      <c r="AW54" s="9"/>
      <c r="AX54" s="9">
        <v>200000</v>
      </c>
      <c r="AY54" s="9"/>
      <c r="AZ54" s="9"/>
      <c r="BA54" s="9"/>
      <c r="BB54" s="9"/>
      <c r="BC54" s="9"/>
      <c r="BD54" s="9"/>
      <c r="BE54" s="9"/>
      <c r="BF54" s="9"/>
      <c r="BG54" s="9"/>
      <c r="BH54" s="9">
        <v>200000</v>
      </c>
      <c r="BI54" s="9"/>
      <c r="BJ54" s="9"/>
      <c r="BK54" s="9"/>
      <c r="BL54" s="9"/>
    </row>
    <row r="55" spans="1:64" ht="34.15" customHeight="1" x14ac:dyDescent="0.25">
      <c r="A55" s="7" t="s">
        <v>121</v>
      </c>
      <c r="B55" s="8" t="s">
        <v>122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6"/>
      <c r="R55" s="8"/>
      <c r="S55" s="8"/>
      <c r="T55" s="9">
        <v>200000</v>
      </c>
      <c r="U55" s="9"/>
      <c r="V55" s="9"/>
      <c r="W55" s="9"/>
      <c r="X55" s="9"/>
      <c r="Y55" s="9"/>
      <c r="Z55" s="9"/>
      <c r="AA55" s="9"/>
      <c r="AB55" s="9"/>
      <c r="AC55" s="9"/>
      <c r="AD55" s="9">
        <v>200000</v>
      </c>
      <c r="AE55" s="9"/>
      <c r="AF55" s="9"/>
      <c r="AG55" s="9"/>
      <c r="AH55" s="9"/>
      <c r="AI55" s="9">
        <v>200000</v>
      </c>
      <c r="AJ55" s="9"/>
      <c r="AK55" s="9"/>
      <c r="AL55" s="9"/>
      <c r="AM55" s="9"/>
      <c r="AN55" s="9"/>
      <c r="AO55" s="9"/>
      <c r="AP55" s="9"/>
      <c r="AQ55" s="9"/>
      <c r="AR55" s="9"/>
      <c r="AS55" s="9">
        <v>200000</v>
      </c>
      <c r="AT55" s="9"/>
      <c r="AU55" s="9"/>
      <c r="AV55" s="9"/>
      <c r="AW55" s="9"/>
      <c r="AX55" s="9">
        <v>200000</v>
      </c>
      <c r="AY55" s="9"/>
      <c r="AZ55" s="9"/>
      <c r="BA55" s="9"/>
      <c r="BB55" s="9"/>
      <c r="BC55" s="9"/>
      <c r="BD55" s="9"/>
      <c r="BE55" s="9"/>
      <c r="BF55" s="9"/>
      <c r="BG55" s="9"/>
      <c r="BH55" s="9">
        <v>200000</v>
      </c>
      <c r="BI55" s="9"/>
      <c r="BJ55" s="9"/>
      <c r="BK55" s="9"/>
      <c r="BL55" s="9"/>
    </row>
    <row r="56" spans="1:64" ht="51.4" customHeight="1" x14ac:dyDescent="0.25">
      <c r="A56" s="7" t="s">
        <v>123</v>
      </c>
      <c r="B56" s="8" t="s">
        <v>122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6" t="s">
        <v>117</v>
      </c>
      <c r="R56" s="8" t="s">
        <v>118</v>
      </c>
      <c r="S56" s="8" t="s">
        <v>81</v>
      </c>
      <c r="T56" s="9">
        <v>200000</v>
      </c>
      <c r="U56" s="9"/>
      <c r="V56" s="9"/>
      <c r="W56" s="9"/>
      <c r="X56" s="9"/>
      <c r="Y56" s="9"/>
      <c r="Z56" s="9"/>
      <c r="AA56" s="9"/>
      <c r="AB56" s="9"/>
      <c r="AC56" s="9"/>
      <c r="AD56" s="9">
        <v>200000</v>
      </c>
      <c r="AE56" s="9"/>
      <c r="AF56" s="9"/>
      <c r="AG56" s="9"/>
      <c r="AH56" s="9"/>
      <c r="AI56" s="9">
        <v>200000</v>
      </c>
      <c r="AJ56" s="9"/>
      <c r="AK56" s="9"/>
      <c r="AL56" s="9"/>
      <c r="AM56" s="9"/>
      <c r="AN56" s="9"/>
      <c r="AO56" s="9"/>
      <c r="AP56" s="9"/>
      <c r="AQ56" s="9"/>
      <c r="AR56" s="9"/>
      <c r="AS56" s="9">
        <v>200000</v>
      </c>
      <c r="AT56" s="9"/>
      <c r="AU56" s="9"/>
      <c r="AV56" s="9"/>
      <c r="AW56" s="9"/>
      <c r="AX56" s="9">
        <v>200000</v>
      </c>
      <c r="AY56" s="9"/>
      <c r="AZ56" s="9"/>
      <c r="BA56" s="9"/>
      <c r="BB56" s="9"/>
      <c r="BC56" s="9"/>
      <c r="BD56" s="9"/>
      <c r="BE56" s="9"/>
      <c r="BF56" s="9"/>
      <c r="BG56" s="9"/>
      <c r="BH56" s="9">
        <v>200000</v>
      </c>
      <c r="BI56" s="9"/>
      <c r="BJ56" s="9"/>
      <c r="BK56" s="9"/>
      <c r="BL56" s="9"/>
    </row>
    <row r="57" spans="1:64" ht="68.45" customHeight="1" x14ac:dyDescent="0.25">
      <c r="A57" s="7" t="s">
        <v>124</v>
      </c>
      <c r="B57" s="8" t="s">
        <v>125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6"/>
      <c r="R57" s="8"/>
      <c r="S57" s="8"/>
      <c r="T57" s="9">
        <v>2039621</v>
      </c>
      <c r="U57" s="9"/>
      <c r="V57" s="9"/>
      <c r="W57" s="9"/>
      <c r="X57" s="9">
        <v>2039621</v>
      </c>
      <c r="Y57" s="9">
        <v>13649771.18</v>
      </c>
      <c r="Z57" s="9">
        <v>4286028.1500000004</v>
      </c>
      <c r="AA57" s="9">
        <v>9363743.0299999993</v>
      </c>
      <c r="AB57" s="9"/>
      <c r="AC57" s="9"/>
      <c r="AD57" s="9">
        <f>AD58</f>
        <v>15621144</v>
      </c>
      <c r="AE57" s="9">
        <v>4286028.1500000004</v>
      </c>
      <c r="AF57" s="9">
        <v>9363743.0299999993</v>
      </c>
      <c r="AG57" s="9"/>
      <c r="AH57" s="9">
        <v>2039621</v>
      </c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</row>
    <row r="58" spans="1:64" ht="34.15" customHeight="1" x14ac:dyDescent="0.25">
      <c r="A58" s="7" t="s">
        <v>126</v>
      </c>
      <c r="B58" s="8" t="s">
        <v>127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6"/>
      <c r="R58" s="8"/>
      <c r="S58" s="8"/>
      <c r="T58" s="9">
        <v>2039621</v>
      </c>
      <c r="U58" s="9"/>
      <c r="V58" s="9"/>
      <c r="W58" s="9"/>
      <c r="X58" s="9">
        <v>2039621</v>
      </c>
      <c r="Y58" s="9">
        <v>13649771.18</v>
      </c>
      <c r="Z58" s="9">
        <v>4286028.1500000004</v>
      </c>
      <c r="AA58" s="9">
        <v>9363743.0299999993</v>
      </c>
      <c r="AB58" s="9"/>
      <c r="AC58" s="9"/>
      <c r="AD58" s="9">
        <f>AD59</f>
        <v>15621144</v>
      </c>
      <c r="AE58" s="9">
        <v>4286028.1500000004</v>
      </c>
      <c r="AF58" s="9">
        <v>9363743.0299999993</v>
      </c>
      <c r="AG58" s="9"/>
      <c r="AH58" s="9">
        <v>2039621</v>
      </c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</row>
    <row r="59" spans="1:64" ht="34.15" customHeight="1" x14ac:dyDescent="0.25">
      <c r="A59" s="7" t="s">
        <v>128</v>
      </c>
      <c r="B59" s="8" t="s">
        <v>129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6"/>
      <c r="R59" s="8"/>
      <c r="S59" s="8"/>
      <c r="T59" s="9">
        <v>2039621</v>
      </c>
      <c r="U59" s="9"/>
      <c r="V59" s="9"/>
      <c r="W59" s="9"/>
      <c r="X59" s="9">
        <v>2039621</v>
      </c>
      <c r="Y59" s="9">
        <v>13649771.18</v>
      </c>
      <c r="Z59" s="9">
        <v>4286028.1500000004</v>
      </c>
      <c r="AA59" s="9">
        <v>9363743.0299999993</v>
      </c>
      <c r="AB59" s="9"/>
      <c r="AC59" s="9"/>
      <c r="AD59" s="9">
        <f>AD60</f>
        <v>15621144</v>
      </c>
      <c r="AE59" s="9">
        <v>4286028.1500000004</v>
      </c>
      <c r="AF59" s="9">
        <v>9363743.0299999993</v>
      </c>
      <c r="AG59" s="9"/>
      <c r="AH59" s="9">
        <v>2039621</v>
      </c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</row>
    <row r="60" spans="1:64" ht="51.4" customHeight="1" x14ac:dyDescent="0.25">
      <c r="A60" s="7" t="s">
        <v>130</v>
      </c>
      <c r="B60" s="8" t="s">
        <v>131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6"/>
      <c r="R60" s="8"/>
      <c r="S60" s="8"/>
      <c r="T60" s="9">
        <v>2039621</v>
      </c>
      <c r="U60" s="9"/>
      <c r="V60" s="9"/>
      <c r="W60" s="9"/>
      <c r="X60" s="9">
        <v>2039621</v>
      </c>
      <c r="Y60" s="9">
        <v>13649771.18</v>
      </c>
      <c r="Z60" s="9">
        <v>4286028.1500000004</v>
      </c>
      <c r="AA60" s="9">
        <v>9363743.0299999993</v>
      </c>
      <c r="AB60" s="9"/>
      <c r="AC60" s="9"/>
      <c r="AD60" s="9">
        <f>AD61</f>
        <v>15621144</v>
      </c>
      <c r="AE60" s="9">
        <v>4286028.1500000004</v>
      </c>
      <c r="AF60" s="9">
        <v>9363743.0299999993</v>
      </c>
      <c r="AG60" s="9"/>
      <c r="AH60" s="9">
        <v>2039621</v>
      </c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</row>
    <row r="61" spans="1:64" ht="68.45" customHeight="1" x14ac:dyDescent="0.25">
      <c r="A61" s="7" t="s">
        <v>132</v>
      </c>
      <c r="B61" s="8" t="s">
        <v>131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6" t="s">
        <v>66</v>
      </c>
      <c r="R61" s="8" t="s">
        <v>80</v>
      </c>
      <c r="S61" s="8" t="s">
        <v>81</v>
      </c>
      <c r="T61" s="9">
        <v>2039621</v>
      </c>
      <c r="U61" s="9"/>
      <c r="V61" s="9"/>
      <c r="W61" s="9"/>
      <c r="X61" s="9">
        <v>2039621</v>
      </c>
      <c r="Y61" s="9">
        <v>13649771.18</v>
      </c>
      <c r="Z61" s="9">
        <v>4286028.1500000004</v>
      </c>
      <c r="AA61" s="9">
        <v>9363743.0299999993</v>
      </c>
      <c r="AB61" s="9"/>
      <c r="AC61" s="9"/>
      <c r="AD61" s="9">
        <v>15621144</v>
      </c>
      <c r="AE61" s="9">
        <v>4286028.1500000004</v>
      </c>
      <c r="AF61" s="9">
        <v>9363743.0299999993</v>
      </c>
      <c r="AG61" s="9"/>
      <c r="AH61" s="9">
        <v>2039621</v>
      </c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</row>
    <row r="62" spans="1:64" ht="51.4" customHeight="1" x14ac:dyDescent="0.25">
      <c r="A62" s="7" t="s">
        <v>133</v>
      </c>
      <c r="B62" s="8" t="s">
        <v>134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6"/>
      <c r="R62" s="8"/>
      <c r="S62" s="8"/>
      <c r="T62" s="9">
        <v>2686800</v>
      </c>
      <c r="U62" s="9"/>
      <c r="V62" s="9">
        <v>2170600</v>
      </c>
      <c r="W62" s="9"/>
      <c r="X62" s="9">
        <v>516200</v>
      </c>
      <c r="Y62" s="9">
        <v>199698</v>
      </c>
      <c r="Z62" s="9"/>
      <c r="AA62" s="9"/>
      <c r="AB62" s="9"/>
      <c r="AC62" s="9">
        <v>199698</v>
      </c>
      <c r="AD62" s="9">
        <f>AD63</f>
        <v>2895498</v>
      </c>
      <c r="AE62" s="9"/>
      <c r="AF62" s="9">
        <v>2170600</v>
      </c>
      <c r="AG62" s="9"/>
      <c r="AH62" s="9">
        <v>715898</v>
      </c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</row>
    <row r="63" spans="1:64" ht="34.15" customHeight="1" x14ac:dyDescent="0.25">
      <c r="A63" s="7" t="s">
        <v>59</v>
      </c>
      <c r="B63" s="8" t="s">
        <v>135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6"/>
      <c r="R63" s="8"/>
      <c r="S63" s="8"/>
      <c r="T63" s="9">
        <v>2686800</v>
      </c>
      <c r="U63" s="9"/>
      <c r="V63" s="9">
        <v>2170600</v>
      </c>
      <c r="W63" s="9"/>
      <c r="X63" s="9">
        <v>516200</v>
      </c>
      <c r="Y63" s="9">
        <v>199698</v>
      </c>
      <c r="Z63" s="9"/>
      <c r="AA63" s="9"/>
      <c r="AB63" s="9"/>
      <c r="AC63" s="9">
        <v>199698</v>
      </c>
      <c r="AD63" s="9">
        <f>AD64</f>
        <v>2895498</v>
      </c>
      <c r="AE63" s="9"/>
      <c r="AF63" s="9">
        <v>2170600</v>
      </c>
      <c r="AG63" s="9"/>
      <c r="AH63" s="9">
        <v>715898</v>
      </c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</row>
    <row r="64" spans="1:64" ht="34.15" customHeight="1" x14ac:dyDescent="0.25">
      <c r="A64" s="7" t="s">
        <v>136</v>
      </c>
      <c r="B64" s="8" t="s">
        <v>137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6"/>
      <c r="R64" s="8"/>
      <c r="S64" s="8"/>
      <c r="T64" s="9">
        <v>2686800</v>
      </c>
      <c r="U64" s="9"/>
      <c r="V64" s="9">
        <v>2170600</v>
      </c>
      <c r="W64" s="9"/>
      <c r="X64" s="9">
        <v>516200</v>
      </c>
      <c r="Y64" s="9">
        <v>199698</v>
      </c>
      <c r="Z64" s="9"/>
      <c r="AA64" s="9"/>
      <c r="AB64" s="9"/>
      <c r="AC64" s="9">
        <v>199698</v>
      </c>
      <c r="AD64" s="9">
        <f>AD65+AD67</f>
        <v>2895498</v>
      </c>
      <c r="AE64" s="9"/>
      <c r="AF64" s="9">
        <v>2170600</v>
      </c>
      <c r="AG64" s="9"/>
      <c r="AH64" s="9">
        <v>715898</v>
      </c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</row>
    <row r="65" spans="1:64" ht="85.5" customHeight="1" x14ac:dyDescent="0.25">
      <c r="A65" s="7" t="s">
        <v>138</v>
      </c>
      <c r="B65" s="8" t="s">
        <v>139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6"/>
      <c r="R65" s="8"/>
      <c r="S65" s="8"/>
      <c r="T65" s="9">
        <v>1380266.4</v>
      </c>
      <c r="U65" s="9"/>
      <c r="V65" s="9">
        <v>1054900</v>
      </c>
      <c r="W65" s="9"/>
      <c r="X65" s="9">
        <v>325366.40000000002</v>
      </c>
      <c r="Y65" s="9"/>
      <c r="Z65" s="9"/>
      <c r="AA65" s="9"/>
      <c r="AB65" s="9"/>
      <c r="AC65" s="9"/>
      <c r="AD65" s="9">
        <f>AD66</f>
        <v>1389266.4</v>
      </c>
      <c r="AE65" s="9"/>
      <c r="AF65" s="9">
        <v>1054900</v>
      </c>
      <c r="AG65" s="9"/>
      <c r="AH65" s="9">
        <v>325366.40000000002</v>
      </c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</row>
    <row r="66" spans="1:64" ht="119.65" customHeight="1" x14ac:dyDescent="0.25">
      <c r="A66" s="10" t="s">
        <v>140</v>
      </c>
      <c r="B66" s="8" t="s">
        <v>139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6" t="s">
        <v>66</v>
      </c>
      <c r="R66" s="8" t="s">
        <v>67</v>
      </c>
      <c r="S66" s="8" t="s">
        <v>68</v>
      </c>
      <c r="T66" s="9">
        <v>1380266.4</v>
      </c>
      <c r="U66" s="9"/>
      <c r="V66" s="9">
        <v>1054900</v>
      </c>
      <c r="W66" s="9"/>
      <c r="X66" s="9">
        <v>325366.40000000002</v>
      </c>
      <c r="Y66" s="9"/>
      <c r="Z66" s="9"/>
      <c r="AA66" s="9"/>
      <c r="AB66" s="9"/>
      <c r="AC66" s="9"/>
      <c r="AD66" s="9">
        <v>1389266.4</v>
      </c>
      <c r="AE66" s="9"/>
      <c r="AF66" s="9">
        <v>1054900</v>
      </c>
      <c r="AG66" s="9"/>
      <c r="AH66" s="9">
        <v>325366.40000000002</v>
      </c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</row>
    <row r="67" spans="1:64" ht="102.6" customHeight="1" x14ac:dyDescent="0.25">
      <c r="A67" s="10" t="s">
        <v>141</v>
      </c>
      <c r="B67" s="8" t="s">
        <v>142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6"/>
      <c r="R67" s="8"/>
      <c r="S67" s="8"/>
      <c r="T67" s="9">
        <v>1306533.6000000001</v>
      </c>
      <c r="U67" s="9"/>
      <c r="V67" s="9">
        <v>1115700</v>
      </c>
      <c r="W67" s="9"/>
      <c r="X67" s="9">
        <v>190833.6</v>
      </c>
      <c r="Y67" s="9">
        <v>199698</v>
      </c>
      <c r="Z67" s="9"/>
      <c r="AA67" s="9"/>
      <c r="AB67" s="9"/>
      <c r="AC67" s="9">
        <v>199698</v>
      </c>
      <c r="AD67" s="9">
        <v>1506231.6</v>
      </c>
      <c r="AE67" s="9"/>
      <c r="AF67" s="9">
        <v>1115700</v>
      </c>
      <c r="AG67" s="9"/>
      <c r="AH67" s="9">
        <v>390531.6</v>
      </c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</row>
    <row r="68" spans="1:64" ht="136.9" customHeight="1" x14ac:dyDescent="0.25">
      <c r="A68" s="10" t="s">
        <v>143</v>
      </c>
      <c r="B68" s="8" t="s">
        <v>142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6" t="s">
        <v>66</v>
      </c>
      <c r="R68" s="8" t="s">
        <v>67</v>
      </c>
      <c r="S68" s="8" t="s">
        <v>68</v>
      </c>
      <c r="T68" s="9">
        <v>1306533.6000000001</v>
      </c>
      <c r="U68" s="9"/>
      <c r="V68" s="9">
        <v>1115700</v>
      </c>
      <c r="W68" s="9"/>
      <c r="X68" s="9">
        <v>190833.6</v>
      </c>
      <c r="Y68" s="9">
        <v>199698</v>
      </c>
      <c r="Z68" s="9"/>
      <c r="AA68" s="9"/>
      <c r="AB68" s="9"/>
      <c r="AC68" s="9">
        <v>199698</v>
      </c>
      <c r="AD68" s="9">
        <v>1506231.6</v>
      </c>
      <c r="AE68" s="9"/>
      <c r="AF68" s="9">
        <v>1115700</v>
      </c>
      <c r="AG68" s="9"/>
      <c r="AH68" s="9">
        <v>390531.6</v>
      </c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</row>
    <row r="69" spans="1:64" ht="85.5" hidden="1" customHeight="1" x14ac:dyDescent="0.25">
      <c r="A69" s="7" t="s">
        <v>144</v>
      </c>
      <c r="B69" s="8" t="s">
        <v>145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6"/>
      <c r="R69" s="8"/>
      <c r="S69" s="8"/>
      <c r="T69" s="9">
        <v>275580</v>
      </c>
      <c r="U69" s="9"/>
      <c r="V69" s="9"/>
      <c r="W69" s="9"/>
      <c r="X69" s="9">
        <v>275580</v>
      </c>
      <c r="Y69" s="9">
        <v>1844100</v>
      </c>
      <c r="Z69" s="9"/>
      <c r="AA69" s="9">
        <v>1844100</v>
      </c>
      <c r="AB69" s="9"/>
      <c r="AC69" s="9"/>
      <c r="AD69" s="9"/>
      <c r="AE69" s="9"/>
      <c r="AF69" s="9">
        <v>1844100</v>
      </c>
      <c r="AG69" s="9"/>
      <c r="AH69" s="9">
        <v>275580</v>
      </c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</row>
    <row r="70" spans="1:64" ht="34.15" hidden="1" customHeight="1" x14ac:dyDescent="0.25">
      <c r="A70" s="7" t="s">
        <v>59</v>
      </c>
      <c r="B70" s="8" t="s">
        <v>146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6"/>
      <c r="R70" s="8"/>
      <c r="S70" s="8"/>
      <c r="T70" s="9">
        <v>275580</v>
      </c>
      <c r="U70" s="9"/>
      <c r="V70" s="9"/>
      <c r="W70" s="9"/>
      <c r="X70" s="9">
        <v>275580</v>
      </c>
      <c r="Y70" s="9">
        <v>1844100</v>
      </c>
      <c r="Z70" s="9"/>
      <c r="AA70" s="9">
        <v>1844100</v>
      </c>
      <c r="AB70" s="9"/>
      <c r="AC70" s="9"/>
      <c r="AD70" s="9"/>
      <c r="AE70" s="9"/>
      <c r="AF70" s="9">
        <v>1844100</v>
      </c>
      <c r="AG70" s="9"/>
      <c r="AH70" s="9">
        <v>275580</v>
      </c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</row>
    <row r="71" spans="1:64" ht="34.15" hidden="1" customHeight="1" x14ac:dyDescent="0.25">
      <c r="A71" s="7" t="s">
        <v>147</v>
      </c>
      <c r="B71" s="8" t="s">
        <v>148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6"/>
      <c r="R71" s="8"/>
      <c r="S71" s="8"/>
      <c r="T71" s="9">
        <v>275580</v>
      </c>
      <c r="U71" s="9"/>
      <c r="V71" s="9"/>
      <c r="W71" s="9"/>
      <c r="X71" s="9">
        <v>275580</v>
      </c>
      <c r="Y71" s="9">
        <v>1844100</v>
      </c>
      <c r="Z71" s="9"/>
      <c r="AA71" s="9">
        <v>1844100</v>
      </c>
      <c r="AB71" s="9"/>
      <c r="AC71" s="9"/>
      <c r="AD71" s="9"/>
      <c r="AE71" s="9"/>
      <c r="AF71" s="9">
        <v>1844100</v>
      </c>
      <c r="AG71" s="9"/>
      <c r="AH71" s="9">
        <v>275580</v>
      </c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</row>
    <row r="72" spans="1:64" ht="51.4" hidden="1" customHeight="1" x14ac:dyDescent="0.25">
      <c r="A72" s="7" t="s">
        <v>149</v>
      </c>
      <c r="B72" s="8" t="s">
        <v>150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6"/>
      <c r="R72" s="8"/>
      <c r="S72" s="8"/>
      <c r="T72" s="9">
        <v>275580</v>
      </c>
      <c r="U72" s="9"/>
      <c r="V72" s="9"/>
      <c r="W72" s="9"/>
      <c r="X72" s="9">
        <v>275580</v>
      </c>
      <c r="Y72" s="9">
        <v>1844100</v>
      </c>
      <c r="Z72" s="9"/>
      <c r="AA72" s="9">
        <v>1844100</v>
      </c>
      <c r="AB72" s="9"/>
      <c r="AC72" s="9"/>
      <c r="AD72" s="9"/>
      <c r="AE72" s="9"/>
      <c r="AF72" s="9">
        <v>1844100</v>
      </c>
      <c r="AG72" s="9"/>
      <c r="AH72" s="9">
        <v>275580</v>
      </c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</row>
    <row r="73" spans="1:64" ht="68.45" hidden="1" customHeight="1" x14ac:dyDescent="0.25">
      <c r="A73" s="7" t="s">
        <v>151</v>
      </c>
      <c r="B73" s="8" t="s">
        <v>150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6" t="s">
        <v>66</v>
      </c>
      <c r="R73" s="8" t="s">
        <v>80</v>
      </c>
      <c r="S73" s="8" t="s">
        <v>81</v>
      </c>
      <c r="T73" s="9">
        <v>275580</v>
      </c>
      <c r="U73" s="9"/>
      <c r="V73" s="9"/>
      <c r="W73" s="9"/>
      <c r="X73" s="9">
        <v>275580</v>
      </c>
      <c r="Y73" s="9">
        <v>1844100</v>
      </c>
      <c r="Z73" s="9"/>
      <c r="AA73" s="9">
        <v>1844100</v>
      </c>
      <c r="AB73" s="9"/>
      <c r="AC73" s="9"/>
      <c r="AD73" s="9"/>
      <c r="AE73" s="9"/>
      <c r="AF73" s="9">
        <v>1844100</v>
      </c>
      <c r="AG73" s="9"/>
      <c r="AH73" s="9">
        <v>275580</v>
      </c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</row>
    <row r="74" spans="1:64" ht="51.4" customHeight="1" x14ac:dyDescent="0.25">
      <c r="A74" s="7" t="s">
        <v>152</v>
      </c>
      <c r="B74" s="8" t="s">
        <v>153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6"/>
      <c r="R74" s="8"/>
      <c r="S74" s="8"/>
      <c r="T74" s="9">
        <v>3157894.74</v>
      </c>
      <c r="U74" s="9"/>
      <c r="V74" s="9">
        <v>3000000</v>
      </c>
      <c r="W74" s="9"/>
      <c r="X74" s="9">
        <v>157894.74</v>
      </c>
      <c r="Y74" s="9"/>
      <c r="Z74" s="9"/>
      <c r="AA74" s="9"/>
      <c r="AB74" s="9"/>
      <c r="AC74" s="9"/>
      <c r="AD74" s="9">
        <v>3157894.74</v>
      </c>
      <c r="AE74" s="9"/>
      <c r="AF74" s="9">
        <v>3000000</v>
      </c>
      <c r="AG74" s="9"/>
      <c r="AH74" s="9">
        <v>157894.74</v>
      </c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</row>
    <row r="75" spans="1:64" ht="34.15" customHeight="1" x14ac:dyDescent="0.25">
      <c r="A75" s="7" t="s">
        <v>59</v>
      </c>
      <c r="B75" s="8" t="s">
        <v>154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6"/>
      <c r="R75" s="8"/>
      <c r="S75" s="8"/>
      <c r="T75" s="9">
        <v>3157894.74</v>
      </c>
      <c r="U75" s="9"/>
      <c r="V75" s="9">
        <v>3000000</v>
      </c>
      <c r="W75" s="9"/>
      <c r="X75" s="9">
        <v>157894.74</v>
      </c>
      <c r="Y75" s="9"/>
      <c r="Z75" s="9"/>
      <c r="AA75" s="9"/>
      <c r="AB75" s="9"/>
      <c r="AC75" s="9"/>
      <c r="AD75" s="9">
        <v>3157894.74</v>
      </c>
      <c r="AE75" s="9"/>
      <c r="AF75" s="9">
        <v>3000000</v>
      </c>
      <c r="AG75" s="9"/>
      <c r="AH75" s="9">
        <v>157894.74</v>
      </c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</row>
    <row r="76" spans="1:64" ht="34.15" customHeight="1" x14ac:dyDescent="0.25">
      <c r="A76" s="7" t="s">
        <v>155</v>
      </c>
      <c r="B76" s="8" t="s">
        <v>156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6"/>
      <c r="R76" s="8"/>
      <c r="S76" s="8"/>
      <c r="T76" s="9">
        <v>3157894.74</v>
      </c>
      <c r="U76" s="9"/>
      <c r="V76" s="9">
        <v>3000000</v>
      </c>
      <c r="W76" s="9"/>
      <c r="X76" s="9">
        <v>157894.74</v>
      </c>
      <c r="Y76" s="9"/>
      <c r="Z76" s="9"/>
      <c r="AA76" s="9"/>
      <c r="AB76" s="9"/>
      <c r="AC76" s="9"/>
      <c r="AD76" s="9">
        <v>3157894.74</v>
      </c>
      <c r="AE76" s="9"/>
      <c r="AF76" s="9">
        <v>3000000</v>
      </c>
      <c r="AG76" s="9"/>
      <c r="AH76" s="9">
        <v>157894.74</v>
      </c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</row>
    <row r="77" spans="1:64" ht="51.4" customHeight="1" x14ac:dyDescent="0.25">
      <c r="A77" s="7" t="s">
        <v>157</v>
      </c>
      <c r="B77" s="8" t="s">
        <v>158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6"/>
      <c r="R77" s="8"/>
      <c r="S77" s="8"/>
      <c r="T77" s="9">
        <v>3157894.74</v>
      </c>
      <c r="U77" s="9"/>
      <c r="V77" s="9">
        <v>3000000</v>
      </c>
      <c r="W77" s="9"/>
      <c r="X77" s="9">
        <v>157894.74</v>
      </c>
      <c r="Y77" s="9"/>
      <c r="Z77" s="9"/>
      <c r="AA77" s="9"/>
      <c r="AB77" s="9"/>
      <c r="AC77" s="9"/>
      <c r="AD77" s="9">
        <v>3157894.74</v>
      </c>
      <c r="AE77" s="9"/>
      <c r="AF77" s="9">
        <v>3000000</v>
      </c>
      <c r="AG77" s="9"/>
      <c r="AH77" s="9">
        <v>157894.74</v>
      </c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</row>
    <row r="78" spans="1:64" ht="68.45" customHeight="1" x14ac:dyDescent="0.25">
      <c r="A78" s="7" t="s">
        <v>159</v>
      </c>
      <c r="B78" s="8" t="s">
        <v>158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6" t="s">
        <v>66</v>
      </c>
      <c r="R78" s="8" t="s">
        <v>80</v>
      </c>
      <c r="S78" s="8" t="s">
        <v>81</v>
      </c>
      <c r="T78" s="9">
        <v>3157894.74</v>
      </c>
      <c r="U78" s="9"/>
      <c r="V78" s="9">
        <v>3000000</v>
      </c>
      <c r="W78" s="9"/>
      <c r="X78" s="9">
        <v>157894.74</v>
      </c>
      <c r="Y78" s="9"/>
      <c r="Z78" s="9"/>
      <c r="AA78" s="9"/>
      <c r="AB78" s="9"/>
      <c r="AC78" s="9"/>
      <c r="AD78" s="9">
        <v>3157894.74</v>
      </c>
      <c r="AE78" s="9"/>
      <c r="AF78" s="9">
        <v>3000000</v>
      </c>
      <c r="AG78" s="9"/>
      <c r="AH78" s="9">
        <v>157894.74</v>
      </c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</row>
    <row r="79" spans="1:64" ht="51.4" customHeight="1" x14ac:dyDescent="0.25">
      <c r="A79" s="7" t="s">
        <v>160</v>
      </c>
      <c r="B79" s="8" t="s">
        <v>161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6"/>
      <c r="R79" s="8"/>
      <c r="S79" s="8"/>
      <c r="T79" s="9">
        <v>15800340</v>
      </c>
      <c r="U79" s="9">
        <v>289600</v>
      </c>
      <c r="V79" s="9">
        <v>3520</v>
      </c>
      <c r="W79" s="9"/>
      <c r="X79" s="9"/>
      <c r="Y79" s="9">
        <v>2550000</v>
      </c>
      <c r="Z79" s="9"/>
      <c r="AA79" s="9"/>
      <c r="AB79" s="9"/>
      <c r="AC79" s="9"/>
      <c r="AD79" s="9">
        <f>AD80+AD82+AD88+AD94+AD96+AD98+AD100+AD102+AD104+AD106</f>
        <v>18924340</v>
      </c>
      <c r="AE79" s="9">
        <f t="shared" ref="AE79:BH79" si="6">AE80+AE82+AE88+AE94+AE96+AE98+AE100+AE102+AE104+AE106</f>
        <v>299600</v>
      </c>
      <c r="AF79" s="9">
        <f t="shared" si="6"/>
        <v>303120</v>
      </c>
      <c r="AG79" s="9">
        <f t="shared" si="6"/>
        <v>299600</v>
      </c>
      <c r="AH79" s="9">
        <f t="shared" si="6"/>
        <v>299600</v>
      </c>
      <c r="AI79" s="9">
        <f t="shared" si="6"/>
        <v>15567640</v>
      </c>
      <c r="AJ79" s="9">
        <f t="shared" si="6"/>
        <v>299600</v>
      </c>
      <c r="AK79" s="9">
        <f t="shared" si="6"/>
        <v>303120</v>
      </c>
      <c r="AL79" s="9">
        <f t="shared" si="6"/>
        <v>299600</v>
      </c>
      <c r="AM79" s="9">
        <f t="shared" si="6"/>
        <v>299600</v>
      </c>
      <c r="AN79" s="9">
        <f t="shared" si="6"/>
        <v>299600</v>
      </c>
      <c r="AO79" s="9">
        <f t="shared" si="6"/>
        <v>299600</v>
      </c>
      <c r="AP79" s="9">
        <f t="shared" si="6"/>
        <v>299600</v>
      </c>
      <c r="AQ79" s="9">
        <f t="shared" si="6"/>
        <v>299600</v>
      </c>
      <c r="AR79" s="9">
        <f t="shared" si="6"/>
        <v>299600</v>
      </c>
      <c r="AS79" s="9">
        <f t="shared" si="6"/>
        <v>15467640</v>
      </c>
      <c r="AT79" s="9">
        <f t="shared" si="6"/>
        <v>299600</v>
      </c>
      <c r="AU79" s="9">
        <f t="shared" si="6"/>
        <v>3520</v>
      </c>
      <c r="AV79" s="9">
        <f t="shared" si="6"/>
        <v>0</v>
      </c>
      <c r="AW79" s="9">
        <f t="shared" si="6"/>
        <v>0</v>
      </c>
      <c r="AX79" s="9">
        <f t="shared" si="6"/>
        <v>16096520</v>
      </c>
      <c r="AY79" s="9">
        <f t="shared" si="6"/>
        <v>309900</v>
      </c>
      <c r="AZ79" s="9">
        <f t="shared" si="6"/>
        <v>3520</v>
      </c>
      <c r="BA79" s="9">
        <f t="shared" si="6"/>
        <v>0</v>
      </c>
      <c r="BB79" s="9">
        <f t="shared" si="6"/>
        <v>0</v>
      </c>
      <c r="BC79" s="9">
        <f t="shared" si="6"/>
        <v>0</v>
      </c>
      <c r="BD79" s="9">
        <f t="shared" si="6"/>
        <v>0</v>
      </c>
      <c r="BE79" s="9">
        <f t="shared" si="6"/>
        <v>0</v>
      </c>
      <c r="BF79" s="9">
        <f t="shared" si="6"/>
        <v>0</v>
      </c>
      <c r="BG79" s="9">
        <f t="shared" si="6"/>
        <v>0</v>
      </c>
      <c r="BH79" s="9">
        <f t="shared" si="6"/>
        <v>15996520</v>
      </c>
      <c r="BI79" s="9">
        <v>309900</v>
      </c>
      <c r="BJ79" s="9">
        <v>3520</v>
      </c>
      <c r="BK79" s="9"/>
      <c r="BL79" s="9"/>
    </row>
    <row r="80" spans="1:64" ht="34.15" customHeight="1" x14ac:dyDescent="0.25">
      <c r="A80" s="7" t="s">
        <v>162</v>
      </c>
      <c r="B80" s="8" t="s">
        <v>163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6"/>
      <c r="R80" s="8"/>
      <c r="S80" s="8"/>
      <c r="T80" s="9">
        <v>2038616</v>
      </c>
      <c r="U80" s="9"/>
      <c r="V80" s="9"/>
      <c r="W80" s="9"/>
      <c r="X80" s="9"/>
      <c r="Y80" s="9"/>
      <c r="Z80" s="9"/>
      <c r="AA80" s="9"/>
      <c r="AB80" s="9"/>
      <c r="AC80" s="9"/>
      <c r="AD80" s="9">
        <f>AD81</f>
        <v>2138616</v>
      </c>
      <c r="AE80" s="9">
        <f t="shared" ref="AE80:BH80" si="7">AE81</f>
        <v>0</v>
      </c>
      <c r="AF80" s="9">
        <f t="shared" si="7"/>
        <v>0</v>
      </c>
      <c r="AG80" s="9">
        <f t="shared" si="7"/>
        <v>0</v>
      </c>
      <c r="AH80" s="9">
        <f t="shared" si="7"/>
        <v>0</v>
      </c>
      <c r="AI80" s="9">
        <f t="shared" si="7"/>
        <v>2197520</v>
      </c>
      <c r="AJ80" s="9">
        <f t="shared" si="7"/>
        <v>0</v>
      </c>
      <c r="AK80" s="9">
        <f t="shared" si="7"/>
        <v>0</v>
      </c>
      <c r="AL80" s="9">
        <f t="shared" si="7"/>
        <v>0</v>
      </c>
      <c r="AM80" s="9">
        <f t="shared" si="7"/>
        <v>0</v>
      </c>
      <c r="AN80" s="9">
        <f t="shared" si="7"/>
        <v>0</v>
      </c>
      <c r="AO80" s="9">
        <f t="shared" si="7"/>
        <v>0</v>
      </c>
      <c r="AP80" s="9">
        <f t="shared" si="7"/>
        <v>0</v>
      </c>
      <c r="AQ80" s="9">
        <f t="shared" si="7"/>
        <v>0</v>
      </c>
      <c r="AR80" s="9">
        <f t="shared" si="7"/>
        <v>0</v>
      </c>
      <c r="AS80" s="9">
        <f t="shared" si="7"/>
        <v>2197520</v>
      </c>
      <c r="AT80" s="9">
        <f t="shared" si="7"/>
        <v>0</v>
      </c>
      <c r="AU80" s="9">
        <f t="shared" si="7"/>
        <v>0</v>
      </c>
      <c r="AV80" s="9">
        <f t="shared" si="7"/>
        <v>0</v>
      </c>
      <c r="AW80" s="9">
        <f t="shared" si="7"/>
        <v>0</v>
      </c>
      <c r="AX80" s="9">
        <f t="shared" si="7"/>
        <v>2261100</v>
      </c>
      <c r="AY80" s="9">
        <f t="shared" si="7"/>
        <v>0</v>
      </c>
      <c r="AZ80" s="9">
        <f t="shared" si="7"/>
        <v>0</v>
      </c>
      <c r="BA80" s="9">
        <f t="shared" si="7"/>
        <v>0</v>
      </c>
      <c r="BB80" s="9">
        <f t="shared" si="7"/>
        <v>0</v>
      </c>
      <c r="BC80" s="9">
        <f t="shared" si="7"/>
        <v>0</v>
      </c>
      <c r="BD80" s="9">
        <f t="shared" si="7"/>
        <v>0</v>
      </c>
      <c r="BE80" s="9">
        <f t="shared" si="7"/>
        <v>0</v>
      </c>
      <c r="BF80" s="9">
        <f t="shared" si="7"/>
        <v>0</v>
      </c>
      <c r="BG80" s="9">
        <f t="shared" si="7"/>
        <v>0</v>
      </c>
      <c r="BH80" s="9">
        <f t="shared" si="7"/>
        <v>2261100</v>
      </c>
      <c r="BI80" s="9"/>
      <c r="BJ80" s="9"/>
      <c r="BK80" s="9"/>
      <c r="BL80" s="9"/>
    </row>
    <row r="81" spans="1:64" ht="102.6" customHeight="1" x14ac:dyDescent="0.25">
      <c r="A81" s="10" t="s">
        <v>164</v>
      </c>
      <c r="B81" s="8" t="s">
        <v>163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6" t="s">
        <v>97</v>
      </c>
      <c r="R81" s="8" t="s">
        <v>99</v>
      </c>
      <c r="S81" s="8" t="s">
        <v>67</v>
      </c>
      <c r="T81" s="9">
        <v>2038616</v>
      </c>
      <c r="U81" s="9"/>
      <c r="V81" s="9"/>
      <c r="W81" s="9"/>
      <c r="X81" s="9"/>
      <c r="Y81" s="9"/>
      <c r="Z81" s="9"/>
      <c r="AA81" s="9"/>
      <c r="AB81" s="9"/>
      <c r="AC81" s="9"/>
      <c r="AD81" s="9">
        <v>2138616</v>
      </c>
      <c r="AE81" s="9"/>
      <c r="AF81" s="9"/>
      <c r="AG81" s="9"/>
      <c r="AH81" s="9"/>
      <c r="AI81" s="9">
        <v>2197520</v>
      </c>
      <c r="AJ81" s="9"/>
      <c r="AK81" s="9"/>
      <c r="AL81" s="9"/>
      <c r="AM81" s="9"/>
      <c r="AN81" s="9"/>
      <c r="AO81" s="9"/>
      <c r="AP81" s="9"/>
      <c r="AQ81" s="9"/>
      <c r="AR81" s="9"/>
      <c r="AS81" s="9">
        <v>2197520</v>
      </c>
      <c r="AT81" s="9"/>
      <c r="AU81" s="9"/>
      <c r="AV81" s="9"/>
      <c r="AW81" s="9"/>
      <c r="AX81" s="9">
        <v>2261100</v>
      </c>
      <c r="AY81" s="9"/>
      <c r="AZ81" s="9"/>
      <c r="BA81" s="9"/>
      <c r="BB81" s="9"/>
      <c r="BC81" s="9"/>
      <c r="BD81" s="9"/>
      <c r="BE81" s="9"/>
      <c r="BF81" s="9"/>
      <c r="BG81" s="9"/>
      <c r="BH81" s="9">
        <v>2261100</v>
      </c>
      <c r="BI81" s="9"/>
      <c r="BJ81" s="9"/>
      <c r="BK81" s="9"/>
      <c r="BL81" s="9"/>
    </row>
    <row r="82" spans="1:64" ht="34.15" customHeight="1" x14ac:dyDescent="0.25">
      <c r="A82" s="7" t="s">
        <v>165</v>
      </c>
      <c r="B82" s="8" t="s">
        <v>166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6"/>
      <c r="R82" s="8"/>
      <c r="S82" s="8"/>
      <c r="T82" s="9">
        <v>11470284</v>
      </c>
      <c r="U82" s="9"/>
      <c r="V82" s="9"/>
      <c r="W82" s="9"/>
      <c r="X82" s="9"/>
      <c r="Y82" s="9">
        <v>2500000</v>
      </c>
      <c r="Z82" s="9"/>
      <c r="AA82" s="9"/>
      <c r="AB82" s="9"/>
      <c r="AC82" s="9"/>
      <c r="AD82" s="9">
        <f>AD83+AD84+AD85+AD86+AD87</f>
        <v>13120284</v>
      </c>
      <c r="AE82" s="9">
        <f t="shared" ref="AE82:BH82" si="8">AE83+AE84+AE85+AE86+AE87</f>
        <v>0</v>
      </c>
      <c r="AF82" s="9">
        <f t="shared" si="8"/>
        <v>0</v>
      </c>
      <c r="AG82" s="9">
        <f t="shared" si="8"/>
        <v>0</v>
      </c>
      <c r="AH82" s="9">
        <f t="shared" si="8"/>
        <v>0</v>
      </c>
      <c r="AI82" s="9">
        <f t="shared" si="8"/>
        <v>11187000</v>
      </c>
      <c r="AJ82" s="9">
        <f t="shared" si="8"/>
        <v>0</v>
      </c>
      <c r="AK82" s="9">
        <f t="shared" si="8"/>
        <v>0</v>
      </c>
      <c r="AL82" s="9">
        <f t="shared" si="8"/>
        <v>0</v>
      </c>
      <c r="AM82" s="9">
        <f t="shared" si="8"/>
        <v>0</v>
      </c>
      <c r="AN82" s="9">
        <f t="shared" si="8"/>
        <v>0</v>
      </c>
      <c r="AO82" s="9">
        <f t="shared" si="8"/>
        <v>0</v>
      </c>
      <c r="AP82" s="9">
        <f t="shared" si="8"/>
        <v>0</v>
      </c>
      <c r="AQ82" s="9">
        <f t="shared" si="8"/>
        <v>0</v>
      </c>
      <c r="AR82" s="9">
        <f t="shared" si="8"/>
        <v>0</v>
      </c>
      <c r="AS82" s="9">
        <f t="shared" si="8"/>
        <v>11187000</v>
      </c>
      <c r="AT82" s="9">
        <f t="shared" si="8"/>
        <v>0</v>
      </c>
      <c r="AU82" s="9">
        <f t="shared" si="8"/>
        <v>0</v>
      </c>
      <c r="AV82" s="9">
        <f t="shared" si="8"/>
        <v>0</v>
      </c>
      <c r="AW82" s="9">
        <f t="shared" si="8"/>
        <v>0</v>
      </c>
      <c r="AX82" s="9">
        <f t="shared" si="8"/>
        <v>11642000</v>
      </c>
      <c r="AY82" s="9">
        <f t="shared" si="8"/>
        <v>0</v>
      </c>
      <c r="AZ82" s="9">
        <f t="shared" si="8"/>
        <v>0</v>
      </c>
      <c r="BA82" s="9">
        <f t="shared" si="8"/>
        <v>0</v>
      </c>
      <c r="BB82" s="9">
        <f t="shared" si="8"/>
        <v>0</v>
      </c>
      <c r="BC82" s="9">
        <f t="shared" si="8"/>
        <v>0</v>
      </c>
      <c r="BD82" s="9">
        <f t="shared" si="8"/>
        <v>0</v>
      </c>
      <c r="BE82" s="9">
        <f t="shared" si="8"/>
        <v>0</v>
      </c>
      <c r="BF82" s="9">
        <f t="shared" si="8"/>
        <v>0</v>
      </c>
      <c r="BG82" s="9">
        <f t="shared" si="8"/>
        <v>0</v>
      </c>
      <c r="BH82" s="9">
        <f t="shared" si="8"/>
        <v>11642000</v>
      </c>
      <c r="BI82" s="9"/>
      <c r="BJ82" s="9"/>
      <c r="BK82" s="9"/>
      <c r="BL82" s="9"/>
    </row>
    <row r="83" spans="1:64" ht="102.6" customHeight="1" x14ac:dyDescent="0.25">
      <c r="A83" s="10" t="s">
        <v>167</v>
      </c>
      <c r="B83" s="8" t="s">
        <v>166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6" t="s">
        <v>97</v>
      </c>
      <c r="R83" s="8" t="s">
        <v>99</v>
      </c>
      <c r="S83" s="8" t="s">
        <v>67</v>
      </c>
      <c r="T83" s="9">
        <v>8912284</v>
      </c>
      <c r="U83" s="9"/>
      <c r="V83" s="9"/>
      <c r="W83" s="9"/>
      <c r="X83" s="9"/>
      <c r="Y83" s="9"/>
      <c r="Z83" s="9"/>
      <c r="AA83" s="9"/>
      <c r="AB83" s="9"/>
      <c r="AC83" s="9"/>
      <c r="AD83" s="9">
        <v>9542284</v>
      </c>
      <c r="AE83" s="9"/>
      <c r="AF83" s="9"/>
      <c r="AG83" s="9"/>
      <c r="AH83" s="9"/>
      <c r="AI83" s="9">
        <v>9120000</v>
      </c>
      <c r="AJ83" s="9"/>
      <c r="AK83" s="9"/>
      <c r="AL83" s="9"/>
      <c r="AM83" s="9"/>
      <c r="AN83" s="9"/>
      <c r="AO83" s="9"/>
      <c r="AP83" s="9"/>
      <c r="AQ83" s="9"/>
      <c r="AR83" s="9"/>
      <c r="AS83" s="9">
        <v>9120000</v>
      </c>
      <c r="AT83" s="9"/>
      <c r="AU83" s="9"/>
      <c r="AV83" s="9"/>
      <c r="AW83" s="9"/>
      <c r="AX83" s="9">
        <v>9505000</v>
      </c>
      <c r="AY83" s="9"/>
      <c r="AZ83" s="9"/>
      <c r="BA83" s="9"/>
      <c r="BB83" s="9"/>
      <c r="BC83" s="9"/>
      <c r="BD83" s="9"/>
      <c r="BE83" s="9"/>
      <c r="BF83" s="9"/>
      <c r="BG83" s="9"/>
      <c r="BH83" s="9">
        <v>9505000</v>
      </c>
      <c r="BI83" s="9"/>
      <c r="BJ83" s="9"/>
      <c r="BK83" s="9"/>
      <c r="BL83" s="9"/>
    </row>
    <row r="84" spans="1:64" ht="51.4" customHeight="1" x14ac:dyDescent="0.25">
      <c r="A84" s="7" t="s">
        <v>168</v>
      </c>
      <c r="B84" s="8" t="s">
        <v>166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6" t="s">
        <v>66</v>
      </c>
      <c r="R84" s="8" t="s">
        <v>99</v>
      </c>
      <c r="S84" s="8" t="s">
        <v>81</v>
      </c>
      <c r="T84" s="9">
        <v>311000</v>
      </c>
      <c r="U84" s="9"/>
      <c r="V84" s="9"/>
      <c r="W84" s="9"/>
      <c r="X84" s="9"/>
      <c r="Y84" s="9"/>
      <c r="Z84" s="9"/>
      <c r="AA84" s="9"/>
      <c r="AB84" s="9"/>
      <c r="AC84" s="9"/>
      <c r="AD84" s="9">
        <v>311000</v>
      </c>
      <c r="AE84" s="9"/>
      <c r="AF84" s="9"/>
      <c r="AG84" s="9"/>
      <c r="AH84" s="9"/>
      <c r="AI84" s="9">
        <v>311000</v>
      </c>
      <c r="AJ84" s="9"/>
      <c r="AK84" s="9"/>
      <c r="AL84" s="9"/>
      <c r="AM84" s="9"/>
      <c r="AN84" s="9"/>
      <c r="AO84" s="9"/>
      <c r="AP84" s="9"/>
      <c r="AQ84" s="9"/>
      <c r="AR84" s="9"/>
      <c r="AS84" s="9">
        <v>311000</v>
      </c>
      <c r="AT84" s="9"/>
      <c r="AU84" s="9"/>
      <c r="AV84" s="9"/>
      <c r="AW84" s="9"/>
      <c r="AX84" s="9">
        <v>311000</v>
      </c>
      <c r="AY84" s="9"/>
      <c r="AZ84" s="9"/>
      <c r="BA84" s="9"/>
      <c r="BB84" s="9"/>
      <c r="BC84" s="9"/>
      <c r="BD84" s="9"/>
      <c r="BE84" s="9"/>
      <c r="BF84" s="9"/>
      <c r="BG84" s="9"/>
      <c r="BH84" s="9">
        <v>311000</v>
      </c>
      <c r="BI84" s="9"/>
      <c r="BJ84" s="9"/>
      <c r="BK84" s="9"/>
      <c r="BL84" s="9"/>
    </row>
    <row r="85" spans="1:64" ht="51.4" customHeight="1" x14ac:dyDescent="0.25">
      <c r="A85" s="7" t="s">
        <v>168</v>
      </c>
      <c r="B85" s="8" t="s">
        <v>166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6" t="s">
        <v>66</v>
      </c>
      <c r="R85" s="8" t="s">
        <v>99</v>
      </c>
      <c r="S85" s="8" t="s">
        <v>67</v>
      </c>
      <c r="T85" s="9">
        <v>2146000</v>
      </c>
      <c r="U85" s="9"/>
      <c r="V85" s="9"/>
      <c r="W85" s="9"/>
      <c r="X85" s="9"/>
      <c r="Y85" s="9">
        <v>2500000</v>
      </c>
      <c r="Z85" s="9"/>
      <c r="AA85" s="9"/>
      <c r="AB85" s="9"/>
      <c r="AC85" s="9"/>
      <c r="AD85" s="9">
        <v>3166000</v>
      </c>
      <c r="AE85" s="9"/>
      <c r="AF85" s="9"/>
      <c r="AG85" s="9"/>
      <c r="AH85" s="9"/>
      <c r="AI85" s="9">
        <v>1695000</v>
      </c>
      <c r="AJ85" s="9"/>
      <c r="AK85" s="9"/>
      <c r="AL85" s="9"/>
      <c r="AM85" s="9"/>
      <c r="AN85" s="9"/>
      <c r="AO85" s="9"/>
      <c r="AP85" s="9"/>
      <c r="AQ85" s="9"/>
      <c r="AR85" s="9"/>
      <c r="AS85" s="9">
        <v>1695000</v>
      </c>
      <c r="AT85" s="9"/>
      <c r="AU85" s="9"/>
      <c r="AV85" s="9"/>
      <c r="AW85" s="9"/>
      <c r="AX85" s="9">
        <v>1765000</v>
      </c>
      <c r="AY85" s="9"/>
      <c r="AZ85" s="9"/>
      <c r="BA85" s="9"/>
      <c r="BB85" s="9"/>
      <c r="BC85" s="9"/>
      <c r="BD85" s="9"/>
      <c r="BE85" s="9"/>
      <c r="BF85" s="9"/>
      <c r="BG85" s="9"/>
      <c r="BH85" s="9">
        <v>1765000</v>
      </c>
      <c r="BI85" s="9"/>
      <c r="BJ85" s="9"/>
      <c r="BK85" s="9"/>
      <c r="BL85" s="9"/>
    </row>
    <row r="86" spans="1:64" ht="34.15" customHeight="1" x14ac:dyDescent="0.25">
      <c r="A86" s="7" t="s">
        <v>169</v>
      </c>
      <c r="B86" s="8" t="s">
        <v>166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6" t="s">
        <v>83</v>
      </c>
      <c r="R86" s="8" t="s">
        <v>99</v>
      </c>
      <c r="S86" s="8" t="s">
        <v>81</v>
      </c>
      <c r="T86" s="9">
        <v>1000</v>
      </c>
      <c r="U86" s="9"/>
      <c r="V86" s="9"/>
      <c r="W86" s="9"/>
      <c r="X86" s="9"/>
      <c r="Y86" s="9"/>
      <c r="Z86" s="9"/>
      <c r="AA86" s="9"/>
      <c r="AB86" s="9"/>
      <c r="AC86" s="9"/>
      <c r="AD86" s="9">
        <v>1000</v>
      </c>
      <c r="AE86" s="9"/>
      <c r="AF86" s="9"/>
      <c r="AG86" s="9"/>
      <c r="AH86" s="9"/>
      <c r="AI86" s="9">
        <v>1000</v>
      </c>
      <c r="AJ86" s="9"/>
      <c r="AK86" s="9"/>
      <c r="AL86" s="9"/>
      <c r="AM86" s="9"/>
      <c r="AN86" s="9"/>
      <c r="AO86" s="9"/>
      <c r="AP86" s="9"/>
      <c r="AQ86" s="9"/>
      <c r="AR86" s="9"/>
      <c r="AS86" s="9">
        <v>1000</v>
      </c>
      <c r="AT86" s="9"/>
      <c r="AU86" s="9"/>
      <c r="AV86" s="9"/>
      <c r="AW86" s="9"/>
      <c r="AX86" s="9">
        <v>1000</v>
      </c>
      <c r="AY86" s="9"/>
      <c r="AZ86" s="9"/>
      <c r="BA86" s="9"/>
      <c r="BB86" s="9"/>
      <c r="BC86" s="9"/>
      <c r="BD86" s="9"/>
      <c r="BE86" s="9"/>
      <c r="BF86" s="9"/>
      <c r="BG86" s="9"/>
      <c r="BH86" s="9">
        <v>1000</v>
      </c>
      <c r="BI86" s="9"/>
      <c r="BJ86" s="9"/>
      <c r="BK86" s="9"/>
      <c r="BL86" s="9"/>
    </row>
    <row r="87" spans="1:64" ht="34.15" customHeight="1" x14ac:dyDescent="0.25">
      <c r="A87" s="7" t="s">
        <v>169</v>
      </c>
      <c r="B87" s="8" t="s">
        <v>166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6" t="s">
        <v>83</v>
      </c>
      <c r="R87" s="8" t="s">
        <v>99</v>
      </c>
      <c r="S87" s="8" t="s">
        <v>67</v>
      </c>
      <c r="T87" s="9">
        <v>100000</v>
      </c>
      <c r="U87" s="9"/>
      <c r="V87" s="9"/>
      <c r="W87" s="9"/>
      <c r="X87" s="9"/>
      <c r="Y87" s="9"/>
      <c r="Z87" s="9"/>
      <c r="AA87" s="9"/>
      <c r="AB87" s="9"/>
      <c r="AC87" s="9"/>
      <c r="AD87" s="9">
        <v>100000</v>
      </c>
      <c r="AE87" s="9"/>
      <c r="AF87" s="9"/>
      <c r="AG87" s="9"/>
      <c r="AH87" s="9"/>
      <c r="AI87" s="9">
        <v>60000</v>
      </c>
      <c r="AJ87" s="9"/>
      <c r="AK87" s="9"/>
      <c r="AL87" s="9"/>
      <c r="AM87" s="9"/>
      <c r="AN87" s="9"/>
      <c r="AO87" s="9"/>
      <c r="AP87" s="9"/>
      <c r="AQ87" s="9"/>
      <c r="AR87" s="9"/>
      <c r="AS87" s="9">
        <v>60000</v>
      </c>
      <c r="AT87" s="9"/>
      <c r="AU87" s="9"/>
      <c r="AV87" s="9"/>
      <c r="AW87" s="9"/>
      <c r="AX87" s="9">
        <v>60000</v>
      </c>
      <c r="AY87" s="9"/>
      <c r="AZ87" s="9"/>
      <c r="BA87" s="9"/>
      <c r="BB87" s="9"/>
      <c r="BC87" s="9"/>
      <c r="BD87" s="9"/>
      <c r="BE87" s="9"/>
      <c r="BF87" s="9"/>
      <c r="BG87" s="9"/>
      <c r="BH87" s="9">
        <v>60000</v>
      </c>
      <c r="BI87" s="9"/>
      <c r="BJ87" s="9"/>
      <c r="BK87" s="9"/>
      <c r="BL87" s="9"/>
    </row>
    <row r="88" spans="1:64" ht="34.15" customHeight="1" x14ac:dyDescent="0.25">
      <c r="A88" s="7" t="s">
        <v>170</v>
      </c>
      <c r="B88" s="8" t="s">
        <v>171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6"/>
      <c r="R88" s="8"/>
      <c r="S88" s="8"/>
      <c r="T88" s="9">
        <v>1760000</v>
      </c>
      <c r="U88" s="9"/>
      <c r="V88" s="9"/>
      <c r="W88" s="9"/>
      <c r="X88" s="9"/>
      <c r="Y88" s="9"/>
      <c r="Z88" s="9"/>
      <c r="AA88" s="9"/>
      <c r="AB88" s="9"/>
      <c r="AC88" s="9"/>
      <c r="AD88" s="9">
        <f>AD89+AD91+AD92+AD93+AD90</f>
        <v>3074000</v>
      </c>
      <c r="AE88" s="9">
        <f t="shared" ref="AE88:BH88" si="9">AE89+AE91+AE92+AE93+AE90</f>
        <v>0</v>
      </c>
      <c r="AF88" s="9">
        <f t="shared" si="9"/>
        <v>0</v>
      </c>
      <c r="AG88" s="9">
        <f t="shared" si="9"/>
        <v>0</v>
      </c>
      <c r="AH88" s="9">
        <f t="shared" si="9"/>
        <v>0</v>
      </c>
      <c r="AI88" s="9">
        <f t="shared" si="9"/>
        <v>1830000</v>
      </c>
      <c r="AJ88" s="9">
        <f t="shared" si="9"/>
        <v>0</v>
      </c>
      <c r="AK88" s="9">
        <f t="shared" si="9"/>
        <v>0</v>
      </c>
      <c r="AL88" s="9">
        <f t="shared" si="9"/>
        <v>0</v>
      </c>
      <c r="AM88" s="9">
        <f t="shared" si="9"/>
        <v>0</v>
      </c>
      <c r="AN88" s="9">
        <f t="shared" si="9"/>
        <v>0</v>
      </c>
      <c r="AO88" s="9">
        <f t="shared" si="9"/>
        <v>0</v>
      </c>
      <c r="AP88" s="9">
        <f t="shared" si="9"/>
        <v>0</v>
      </c>
      <c r="AQ88" s="9">
        <f t="shared" si="9"/>
        <v>0</v>
      </c>
      <c r="AR88" s="9">
        <f t="shared" si="9"/>
        <v>0</v>
      </c>
      <c r="AS88" s="9">
        <f t="shared" si="9"/>
        <v>1730000</v>
      </c>
      <c r="AT88" s="9">
        <f t="shared" si="9"/>
        <v>0</v>
      </c>
      <c r="AU88" s="9">
        <f t="shared" si="9"/>
        <v>0</v>
      </c>
      <c r="AV88" s="9">
        <f t="shared" si="9"/>
        <v>0</v>
      </c>
      <c r="AW88" s="9">
        <f t="shared" si="9"/>
        <v>0</v>
      </c>
      <c r="AX88" s="9">
        <f t="shared" si="9"/>
        <v>1830000</v>
      </c>
      <c r="AY88" s="9">
        <f t="shared" si="9"/>
        <v>0</v>
      </c>
      <c r="AZ88" s="9">
        <f t="shared" si="9"/>
        <v>0</v>
      </c>
      <c r="BA88" s="9">
        <f t="shared" si="9"/>
        <v>0</v>
      </c>
      <c r="BB88" s="9">
        <f t="shared" si="9"/>
        <v>0</v>
      </c>
      <c r="BC88" s="9">
        <f t="shared" si="9"/>
        <v>0</v>
      </c>
      <c r="BD88" s="9">
        <f t="shared" si="9"/>
        <v>0</v>
      </c>
      <c r="BE88" s="9">
        <f t="shared" si="9"/>
        <v>0</v>
      </c>
      <c r="BF88" s="9">
        <f t="shared" si="9"/>
        <v>0</v>
      </c>
      <c r="BG88" s="9">
        <f t="shared" si="9"/>
        <v>0</v>
      </c>
      <c r="BH88" s="9">
        <f t="shared" si="9"/>
        <v>1730000</v>
      </c>
      <c r="BI88" s="9"/>
      <c r="BJ88" s="9"/>
      <c r="BK88" s="9"/>
      <c r="BL88" s="9"/>
    </row>
    <row r="89" spans="1:64" ht="51.4" customHeight="1" x14ac:dyDescent="0.25">
      <c r="A89" s="7" t="s">
        <v>172</v>
      </c>
      <c r="B89" s="8" t="s">
        <v>171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6" t="s">
        <v>66</v>
      </c>
      <c r="R89" s="8" t="s">
        <v>99</v>
      </c>
      <c r="S89" s="8" t="s">
        <v>173</v>
      </c>
      <c r="T89" s="9">
        <v>50000</v>
      </c>
      <c r="U89" s="9"/>
      <c r="V89" s="9"/>
      <c r="W89" s="9"/>
      <c r="X89" s="9"/>
      <c r="Y89" s="9"/>
      <c r="Z89" s="9"/>
      <c r="AA89" s="9"/>
      <c r="AB89" s="9"/>
      <c r="AC89" s="9"/>
      <c r="AD89" s="9">
        <v>50000</v>
      </c>
      <c r="AE89" s="9"/>
      <c r="AF89" s="9"/>
      <c r="AG89" s="9"/>
      <c r="AH89" s="9"/>
      <c r="AI89" s="9">
        <v>50000</v>
      </c>
      <c r="AJ89" s="9"/>
      <c r="AK89" s="9"/>
      <c r="AL89" s="9"/>
      <c r="AM89" s="9"/>
      <c r="AN89" s="9"/>
      <c r="AO89" s="9"/>
      <c r="AP89" s="9"/>
      <c r="AQ89" s="9"/>
      <c r="AR89" s="9"/>
      <c r="AS89" s="9">
        <v>50000</v>
      </c>
      <c r="AT89" s="9"/>
      <c r="AU89" s="9"/>
      <c r="AV89" s="9"/>
      <c r="AW89" s="9"/>
      <c r="AX89" s="9">
        <v>50000</v>
      </c>
      <c r="AY89" s="9"/>
      <c r="AZ89" s="9"/>
      <c r="BA89" s="9"/>
      <c r="BB89" s="9"/>
      <c r="BC89" s="9"/>
      <c r="BD89" s="9"/>
      <c r="BE89" s="9"/>
      <c r="BF89" s="9"/>
      <c r="BG89" s="9"/>
      <c r="BH89" s="9">
        <v>50000</v>
      </c>
      <c r="BI89" s="9"/>
      <c r="BJ89" s="9"/>
      <c r="BK89" s="9"/>
      <c r="BL89" s="9"/>
    </row>
    <row r="90" spans="1:64" ht="51.4" customHeight="1" x14ac:dyDescent="0.25">
      <c r="A90" s="7" t="s">
        <v>172</v>
      </c>
      <c r="B90" s="8" t="s">
        <v>171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6" t="s">
        <v>66</v>
      </c>
      <c r="R90" s="8" t="s">
        <v>81</v>
      </c>
      <c r="S90" s="8" t="s">
        <v>118</v>
      </c>
      <c r="T90" s="9">
        <v>100000</v>
      </c>
      <c r="U90" s="9"/>
      <c r="V90" s="9"/>
      <c r="W90" s="9"/>
      <c r="X90" s="9"/>
      <c r="Y90" s="9"/>
      <c r="Z90" s="9"/>
      <c r="AA90" s="9"/>
      <c r="AB90" s="9"/>
      <c r="AC90" s="9"/>
      <c r="AD90" s="9">
        <v>182000</v>
      </c>
      <c r="AE90" s="9"/>
      <c r="AF90" s="9"/>
      <c r="AG90" s="9"/>
      <c r="AH90" s="9"/>
      <c r="AI90" s="9">
        <v>100000</v>
      </c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>
        <v>100000</v>
      </c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</row>
    <row r="91" spans="1:64" ht="51.4" customHeight="1" x14ac:dyDescent="0.25">
      <c r="A91" s="7" t="s">
        <v>172</v>
      </c>
      <c r="B91" s="8" t="s">
        <v>171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6" t="s">
        <v>66</v>
      </c>
      <c r="R91" s="8" t="s">
        <v>67</v>
      </c>
      <c r="S91" s="8" t="s">
        <v>174</v>
      </c>
      <c r="T91" s="9">
        <v>100000</v>
      </c>
      <c r="U91" s="9"/>
      <c r="V91" s="9"/>
      <c r="W91" s="9"/>
      <c r="X91" s="9"/>
      <c r="Y91" s="9"/>
      <c r="Z91" s="9"/>
      <c r="AA91" s="9"/>
      <c r="AB91" s="9"/>
      <c r="AC91" s="9"/>
      <c r="AD91" s="9">
        <v>932000</v>
      </c>
      <c r="AE91" s="9"/>
      <c r="AF91" s="9"/>
      <c r="AG91" s="9"/>
      <c r="AH91" s="9"/>
      <c r="AI91" s="9">
        <v>100000</v>
      </c>
      <c r="AJ91" s="9"/>
      <c r="AK91" s="9"/>
      <c r="AL91" s="9"/>
      <c r="AM91" s="9"/>
      <c r="AN91" s="9"/>
      <c r="AO91" s="9"/>
      <c r="AP91" s="9"/>
      <c r="AQ91" s="9"/>
      <c r="AR91" s="9"/>
      <c r="AS91" s="9">
        <v>100000</v>
      </c>
      <c r="AT91" s="9"/>
      <c r="AU91" s="9"/>
      <c r="AV91" s="9"/>
      <c r="AW91" s="9"/>
      <c r="AX91" s="9">
        <v>100000</v>
      </c>
      <c r="AY91" s="9"/>
      <c r="AZ91" s="9"/>
      <c r="BA91" s="9"/>
      <c r="BB91" s="9"/>
      <c r="BC91" s="9"/>
      <c r="BD91" s="9"/>
      <c r="BE91" s="9"/>
      <c r="BF91" s="9"/>
      <c r="BG91" s="9"/>
      <c r="BH91" s="9">
        <v>100000</v>
      </c>
      <c r="BI91" s="9"/>
      <c r="BJ91" s="9"/>
      <c r="BK91" s="9"/>
      <c r="BL91" s="9"/>
    </row>
    <row r="92" spans="1:64" ht="51.4" customHeight="1" x14ac:dyDescent="0.25">
      <c r="A92" s="7" t="s">
        <v>172</v>
      </c>
      <c r="B92" s="8" t="s">
        <v>171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6" t="s">
        <v>66</v>
      </c>
      <c r="R92" s="8" t="s">
        <v>80</v>
      </c>
      <c r="S92" s="8" t="s">
        <v>99</v>
      </c>
      <c r="T92" s="9">
        <v>960000</v>
      </c>
      <c r="U92" s="9"/>
      <c r="V92" s="9"/>
      <c r="W92" s="9"/>
      <c r="X92" s="9"/>
      <c r="Y92" s="9"/>
      <c r="Z92" s="9"/>
      <c r="AA92" s="9"/>
      <c r="AB92" s="9"/>
      <c r="AC92" s="9"/>
      <c r="AD92" s="9">
        <v>1260000</v>
      </c>
      <c r="AE92" s="9"/>
      <c r="AF92" s="9"/>
      <c r="AG92" s="9"/>
      <c r="AH92" s="9"/>
      <c r="AI92" s="9">
        <v>930000</v>
      </c>
      <c r="AJ92" s="9"/>
      <c r="AK92" s="9"/>
      <c r="AL92" s="9"/>
      <c r="AM92" s="9"/>
      <c r="AN92" s="9"/>
      <c r="AO92" s="9"/>
      <c r="AP92" s="9"/>
      <c r="AQ92" s="9"/>
      <c r="AR92" s="9"/>
      <c r="AS92" s="9">
        <v>930000</v>
      </c>
      <c r="AT92" s="9"/>
      <c r="AU92" s="9"/>
      <c r="AV92" s="9"/>
      <c r="AW92" s="9"/>
      <c r="AX92" s="9">
        <v>930000</v>
      </c>
      <c r="AY92" s="9"/>
      <c r="AZ92" s="9"/>
      <c r="BA92" s="9"/>
      <c r="BB92" s="9"/>
      <c r="BC92" s="9"/>
      <c r="BD92" s="9"/>
      <c r="BE92" s="9"/>
      <c r="BF92" s="9"/>
      <c r="BG92" s="9"/>
      <c r="BH92" s="9">
        <v>930000</v>
      </c>
      <c r="BI92" s="9"/>
      <c r="BJ92" s="9"/>
      <c r="BK92" s="9"/>
      <c r="BL92" s="9"/>
    </row>
    <row r="93" spans="1:64" ht="51.4" customHeight="1" x14ac:dyDescent="0.25">
      <c r="A93" s="7" t="s">
        <v>172</v>
      </c>
      <c r="B93" s="8" t="s">
        <v>171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6" t="s">
        <v>66</v>
      </c>
      <c r="R93" s="8" t="s">
        <v>80</v>
      </c>
      <c r="S93" s="8" t="s">
        <v>175</v>
      </c>
      <c r="T93" s="9">
        <v>650000</v>
      </c>
      <c r="U93" s="9"/>
      <c r="V93" s="9"/>
      <c r="W93" s="9"/>
      <c r="X93" s="9"/>
      <c r="Y93" s="9"/>
      <c r="Z93" s="9"/>
      <c r="AA93" s="9"/>
      <c r="AB93" s="9"/>
      <c r="AC93" s="9"/>
      <c r="AD93" s="9">
        <v>650000</v>
      </c>
      <c r="AE93" s="9"/>
      <c r="AF93" s="9"/>
      <c r="AG93" s="9"/>
      <c r="AH93" s="9"/>
      <c r="AI93" s="9">
        <v>650000</v>
      </c>
      <c r="AJ93" s="9"/>
      <c r="AK93" s="9"/>
      <c r="AL93" s="9"/>
      <c r="AM93" s="9"/>
      <c r="AN93" s="9"/>
      <c r="AO93" s="9"/>
      <c r="AP93" s="9"/>
      <c r="AQ93" s="9"/>
      <c r="AR93" s="9"/>
      <c r="AS93" s="9">
        <v>650000</v>
      </c>
      <c r="AT93" s="9"/>
      <c r="AU93" s="9"/>
      <c r="AV93" s="9"/>
      <c r="AW93" s="9"/>
      <c r="AX93" s="9">
        <v>650000</v>
      </c>
      <c r="AY93" s="9"/>
      <c r="AZ93" s="9"/>
      <c r="BA93" s="9"/>
      <c r="BB93" s="9"/>
      <c r="BC93" s="9"/>
      <c r="BD93" s="9"/>
      <c r="BE93" s="9"/>
      <c r="BF93" s="9"/>
      <c r="BG93" s="9"/>
      <c r="BH93" s="9">
        <v>650000</v>
      </c>
      <c r="BI93" s="9"/>
      <c r="BJ93" s="9"/>
      <c r="BK93" s="9"/>
      <c r="BL93" s="9"/>
    </row>
    <row r="94" spans="1:64" ht="34.15" customHeight="1" x14ac:dyDescent="0.25">
      <c r="A94" s="7" t="s">
        <v>176</v>
      </c>
      <c r="B94" s="8" t="s">
        <v>177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6"/>
      <c r="R94" s="8"/>
      <c r="S94" s="8"/>
      <c r="T94" s="9">
        <v>50000</v>
      </c>
      <c r="U94" s="9"/>
      <c r="V94" s="9"/>
      <c r="W94" s="9"/>
      <c r="X94" s="9"/>
      <c r="Y94" s="9"/>
      <c r="Z94" s="9"/>
      <c r="AA94" s="9"/>
      <c r="AB94" s="9"/>
      <c r="AC94" s="9"/>
      <c r="AD94" s="9">
        <v>50000</v>
      </c>
      <c r="AE94" s="9"/>
      <c r="AF94" s="9"/>
      <c r="AG94" s="9"/>
      <c r="AH94" s="9"/>
      <c r="AI94" s="9">
        <v>50000</v>
      </c>
      <c r="AJ94" s="9"/>
      <c r="AK94" s="9"/>
      <c r="AL94" s="9"/>
      <c r="AM94" s="9"/>
      <c r="AN94" s="9"/>
      <c r="AO94" s="9"/>
      <c r="AP94" s="9"/>
      <c r="AQ94" s="9"/>
      <c r="AR94" s="9"/>
      <c r="AS94" s="9">
        <v>50000</v>
      </c>
      <c r="AT94" s="9"/>
      <c r="AU94" s="9"/>
      <c r="AV94" s="9"/>
      <c r="AW94" s="9"/>
      <c r="AX94" s="9">
        <v>50000</v>
      </c>
      <c r="AY94" s="9"/>
      <c r="AZ94" s="9"/>
      <c r="BA94" s="9"/>
      <c r="BB94" s="9"/>
      <c r="BC94" s="9"/>
      <c r="BD94" s="9"/>
      <c r="BE94" s="9"/>
      <c r="BF94" s="9"/>
      <c r="BG94" s="9"/>
      <c r="BH94" s="9">
        <v>50000</v>
      </c>
      <c r="BI94" s="9"/>
      <c r="BJ94" s="9"/>
      <c r="BK94" s="9"/>
      <c r="BL94" s="9"/>
    </row>
    <row r="95" spans="1:64" ht="34.15" customHeight="1" x14ac:dyDescent="0.25">
      <c r="A95" s="7" t="s">
        <v>178</v>
      </c>
      <c r="B95" s="8" t="s">
        <v>177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6" t="s">
        <v>83</v>
      </c>
      <c r="R95" s="8" t="s">
        <v>99</v>
      </c>
      <c r="S95" s="8" t="s">
        <v>179</v>
      </c>
      <c r="T95" s="9">
        <v>50000</v>
      </c>
      <c r="U95" s="9"/>
      <c r="V95" s="9"/>
      <c r="W95" s="9"/>
      <c r="X95" s="9"/>
      <c r="Y95" s="9"/>
      <c r="Z95" s="9"/>
      <c r="AA95" s="9"/>
      <c r="AB95" s="9"/>
      <c r="AC95" s="9"/>
      <c r="AD95" s="9">
        <v>50000</v>
      </c>
      <c r="AE95" s="9"/>
      <c r="AF95" s="9"/>
      <c r="AG95" s="9"/>
      <c r="AH95" s="9"/>
      <c r="AI95" s="9">
        <v>50000</v>
      </c>
      <c r="AJ95" s="9"/>
      <c r="AK95" s="9"/>
      <c r="AL95" s="9"/>
      <c r="AM95" s="9"/>
      <c r="AN95" s="9"/>
      <c r="AO95" s="9"/>
      <c r="AP95" s="9"/>
      <c r="AQ95" s="9"/>
      <c r="AR95" s="9"/>
      <c r="AS95" s="9">
        <v>50000</v>
      </c>
      <c r="AT95" s="9"/>
      <c r="AU95" s="9"/>
      <c r="AV95" s="9"/>
      <c r="AW95" s="9"/>
      <c r="AX95" s="9">
        <v>50000</v>
      </c>
      <c r="AY95" s="9"/>
      <c r="AZ95" s="9"/>
      <c r="BA95" s="9"/>
      <c r="BB95" s="9"/>
      <c r="BC95" s="9"/>
      <c r="BD95" s="9"/>
      <c r="BE95" s="9"/>
      <c r="BF95" s="9"/>
      <c r="BG95" s="9"/>
      <c r="BH95" s="9">
        <v>50000</v>
      </c>
      <c r="BI95" s="9"/>
      <c r="BJ95" s="9"/>
      <c r="BK95" s="9"/>
      <c r="BL95" s="9"/>
    </row>
    <row r="96" spans="1:64" ht="34.15" customHeight="1" x14ac:dyDescent="0.25">
      <c r="A96" s="7" t="s">
        <v>180</v>
      </c>
      <c r="B96" s="8" t="s">
        <v>181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6"/>
      <c r="R96" s="8"/>
      <c r="S96" s="8"/>
      <c r="T96" s="9">
        <v>92720</v>
      </c>
      <c r="U96" s="9"/>
      <c r="V96" s="9"/>
      <c r="W96" s="9"/>
      <c r="X96" s="9"/>
      <c r="Y96" s="9"/>
      <c r="Z96" s="9"/>
      <c r="AA96" s="9"/>
      <c r="AB96" s="9"/>
      <c r="AC96" s="9"/>
      <c r="AD96" s="9">
        <v>92720</v>
      </c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</row>
    <row r="97" spans="1:64" ht="51.4" customHeight="1" x14ac:dyDescent="0.25">
      <c r="A97" s="7" t="s">
        <v>182</v>
      </c>
      <c r="B97" s="8" t="s">
        <v>181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6" t="s">
        <v>183</v>
      </c>
      <c r="R97" s="8" t="s">
        <v>99</v>
      </c>
      <c r="S97" s="8" t="s">
        <v>67</v>
      </c>
      <c r="T97" s="9">
        <v>92720</v>
      </c>
      <c r="U97" s="9"/>
      <c r="V97" s="9"/>
      <c r="W97" s="9"/>
      <c r="X97" s="9"/>
      <c r="Y97" s="9"/>
      <c r="Z97" s="9"/>
      <c r="AA97" s="9"/>
      <c r="AB97" s="9"/>
      <c r="AC97" s="9"/>
      <c r="AD97" s="9">
        <v>92720</v>
      </c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</row>
    <row r="98" spans="1:64" ht="51.4" customHeight="1" x14ac:dyDescent="0.25">
      <c r="A98" s="7" t="s">
        <v>184</v>
      </c>
      <c r="B98" s="8" t="s">
        <v>185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6"/>
      <c r="R98" s="8"/>
      <c r="S98" s="8"/>
      <c r="T98" s="9">
        <v>15600</v>
      </c>
      <c r="U98" s="9"/>
      <c r="V98" s="9"/>
      <c r="W98" s="9"/>
      <c r="X98" s="9"/>
      <c r="Y98" s="9"/>
      <c r="Z98" s="9"/>
      <c r="AA98" s="9"/>
      <c r="AB98" s="9"/>
      <c r="AC98" s="9"/>
      <c r="AD98" s="9">
        <v>15600</v>
      </c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</row>
    <row r="99" spans="1:64" ht="51.4" customHeight="1" x14ac:dyDescent="0.25">
      <c r="A99" s="7" t="s">
        <v>186</v>
      </c>
      <c r="B99" s="8" t="s">
        <v>185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6" t="s">
        <v>183</v>
      </c>
      <c r="R99" s="8" t="s">
        <v>99</v>
      </c>
      <c r="S99" s="8" t="s">
        <v>81</v>
      </c>
      <c r="T99" s="9">
        <v>15600</v>
      </c>
      <c r="U99" s="9"/>
      <c r="V99" s="9"/>
      <c r="W99" s="9"/>
      <c r="X99" s="9"/>
      <c r="Y99" s="9"/>
      <c r="Z99" s="9"/>
      <c r="AA99" s="9"/>
      <c r="AB99" s="9"/>
      <c r="AC99" s="9"/>
      <c r="AD99" s="9">
        <v>15600</v>
      </c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</row>
    <row r="100" spans="1:64" ht="34.15" customHeight="1" x14ac:dyDescent="0.25">
      <c r="A100" s="7" t="s">
        <v>187</v>
      </c>
      <c r="B100" s="8" t="s">
        <v>188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6"/>
      <c r="R100" s="8"/>
      <c r="S100" s="8"/>
      <c r="T100" s="9">
        <v>80000</v>
      </c>
      <c r="U100" s="9"/>
      <c r="V100" s="9"/>
      <c r="W100" s="9"/>
      <c r="X100" s="9"/>
      <c r="Y100" s="9"/>
      <c r="Z100" s="9"/>
      <c r="AA100" s="9"/>
      <c r="AB100" s="9"/>
      <c r="AC100" s="9"/>
      <c r="AD100" s="9">
        <v>80000</v>
      </c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</row>
    <row r="101" spans="1:64" ht="51.4" customHeight="1" x14ac:dyDescent="0.25">
      <c r="A101" s="7" t="s">
        <v>189</v>
      </c>
      <c r="B101" s="8" t="s">
        <v>188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6" t="s">
        <v>183</v>
      </c>
      <c r="R101" s="8" t="s">
        <v>80</v>
      </c>
      <c r="S101" s="8" t="s">
        <v>81</v>
      </c>
      <c r="T101" s="9">
        <v>80000</v>
      </c>
      <c r="U101" s="9"/>
      <c r="V101" s="9"/>
      <c r="W101" s="9"/>
      <c r="X101" s="9"/>
      <c r="Y101" s="9"/>
      <c r="Z101" s="9"/>
      <c r="AA101" s="9"/>
      <c r="AB101" s="9"/>
      <c r="AC101" s="9"/>
      <c r="AD101" s="9">
        <v>80000</v>
      </c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</row>
    <row r="102" spans="1:64" ht="51.4" customHeight="1" x14ac:dyDescent="0.25">
      <c r="A102" s="7" t="s">
        <v>190</v>
      </c>
      <c r="B102" s="8" t="s">
        <v>191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6"/>
      <c r="R102" s="8"/>
      <c r="S102" s="8"/>
      <c r="T102" s="9"/>
      <c r="U102" s="9"/>
      <c r="V102" s="9"/>
      <c r="W102" s="9"/>
      <c r="X102" s="9"/>
      <c r="Y102" s="9">
        <v>50000</v>
      </c>
      <c r="Z102" s="9"/>
      <c r="AA102" s="9"/>
      <c r="AB102" s="9"/>
      <c r="AC102" s="9"/>
      <c r="AD102" s="9">
        <v>50000</v>
      </c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</row>
    <row r="103" spans="1:64" ht="51.4" customHeight="1" x14ac:dyDescent="0.25">
      <c r="A103" s="7" t="s">
        <v>192</v>
      </c>
      <c r="B103" s="8" t="s">
        <v>191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6" t="s">
        <v>183</v>
      </c>
      <c r="R103" s="8" t="s">
        <v>80</v>
      </c>
      <c r="S103" s="8" t="s">
        <v>175</v>
      </c>
      <c r="T103" s="9"/>
      <c r="U103" s="9"/>
      <c r="V103" s="9"/>
      <c r="W103" s="9"/>
      <c r="X103" s="9"/>
      <c r="Y103" s="9">
        <v>50000</v>
      </c>
      <c r="Z103" s="9"/>
      <c r="AA103" s="9"/>
      <c r="AB103" s="9"/>
      <c r="AC103" s="9"/>
      <c r="AD103" s="9">
        <v>50000</v>
      </c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</row>
    <row r="104" spans="1:64" ht="68.45" customHeight="1" x14ac:dyDescent="0.25">
      <c r="A104" s="7" t="s">
        <v>193</v>
      </c>
      <c r="B104" s="8" t="s">
        <v>194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6"/>
      <c r="R104" s="8"/>
      <c r="S104" s="8"/>
      <c r="T104" s="9">
        <v>289600</v>
      </c>
      <c r="U104" s="9">
        <v>289600</v>
      </c>
      <c r="V104" s="9"/>
      <c r="W104" s="9"/>
      <c r="X104" s="9"/>
      <c r="Y104" s="9"/>
      <c r="Z104" s="9"/>
      <c r="AA104" s="9"/>
      <c r="AB104" s="9"/>
      <c r="AC104" s="9"/>
      <c r="AD104" s="9">
        <f>AD105</f>
        <v>299600</v>
      </c>
      <c r="AE104" s="9">
        <f t="shared" ref="AE104:BL104" si="10">AE105</f>
        <v>299600</v>
      </c>
      <c r="AF104" s="9">
        <f t="shared" si="10"/>
        <v>299600</v>
      </c>
      <c r="AG104" s="9">
        <f t="shared" si="10"/>
        <v>299600</v>
      </c>
      <c r="AH104" s="9">
        <f t="shared" si="10"/>
        <v>299600</v>
      </c>
      <c r="AI104" s="9">
        <f t="shared" si="10"/>
        <v>299600</v>
      </c>
      <c r="AJ104" s="9">
        <f t="shared" si="10"/>
        <v>299600</v>
      </c>
      <c r="AK104" s="9">
        <f t="shared" si="10"/>
        <v>299600</v>
      </c>
      <c r="AL104" s="9">
        <f t="shared" si="10"/>
        <v>299600</v>
      </c>
      <c r="AM104" s="9">
        <f t="shared" si="10"/>
        <v>299600</v>
      </c>
      <c r="AN104" s="9">
        <f t="shared" si="10"/>
        <v>299600</v>
      </c>
      <c r="AO104" s="9">
        <f t="shared" si="10"/>
        <v>299600</v>
      </c>
      <c r="AP104" s="9">
        <f t="shared" si="10"/>
        <v>299600</v>
      </c>
      <c r="AQ104" s="9">
        <f t="shared" si="10"/>
        <v>299600</v>
      </c>
      <c r="AR104" s="9">
        <f t="shared" si="10"/>
        <v>299600</v>
      </c>
      <c r="AS104" s="9">
        <f t="shared" si="10"/>
        <v>299600</v>
      </c>
      <c r="AT104" s="9">
        <f t="shared" si="10"/>
        <v>299600</v>
      </c>
      <c r="AU104" s="9">
        <f t="shared" si="10"/>
        <v>0</v>
      </c>
      <c r="AV104" s="9">
        <f t="shared" si="10"/>
        <v>0</v>
      </c>
      <c r="AW104" s="9">
        <f t="shared" si="10"/>
        <v>0</v>
      </c>
      <c r="AX104" s="9">
        <f t="shared" si="10"/>
        <v>309900</v>
      </c>
      <c r="AY104" s="9">
        <f t="shared" si="10"/>
        <v>309900</v>
      </c>
      <c r="AZ104" s="9">
        <f t="shared" si="10"/>
        <v>0</v>
      </c>
      <c r="BA104" s="9">
        <f t="shared" si="10"/>
        <v>0</v>
      </c>
      <c r="BB104" s="9">
        <f t="shared" si="10"/>
        <v>0</v>
      </c>
      <c r="BC104" s="9">
        <f t="shared" si="10"/>
        <v>0</v>
      </c>
      <c r="BD104" s="9">
        <f t="shared" si="10"/>
        <v>0</v>
      </c>
      <c r="BE104" s="9">
        <f t="shared" si="10"/>
        <v>0</v>
      </c>
      <c r="BF104" s="9">
        <f t="shared" si="10"/>
        <v>0</v>
      </c>
      <c r="BG104" s="9">
        <f t="shared" si="10"/>
        <v>0</v>
      </c>
      <c r="BH104" s="9">
        <f t="shared" si="10"/>
        <v>309900</v>
      </c>
      <c r="BI104" s="9">
        <f t="shared" si="10"/>
        <v>309900</v>
      </c>
      <c r="BJ104" s="9">
        <f t="shared" si="10"/>
        <v>0</v>
      </c>
      <c r="BK104" s="9">
        <f t="shared" si="10"/>
        <v>0</v>
      </c>
      <c r="BL104" s="9">
        <f t="shared" si="10"/>
        <v>0</v>
      </c>
    </row>
    <row r="105" spans="1:64" ht="136.9" customHeight="1" x14ac:dyDescent="0.25">
      <c r="A105" s="10" t="s">
        <v>195</v>
      </c>
      <c r="B105" s="8" t="s">
        <v>194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6" t="s">
        <v>97</v>
      </c>
      <c r="R105" s="8" t="s">
        <v>175</v>
      </c>
      <c r="S105" s="8" t="s">
        <v>81</v>
      </c>
      <c r="T105" s="9">
        <v>289600</v>
      </c>
      <c r="U105" s="9">
        <v>289600</v>
      </c>
      <c r="V105" s="9"/>
      <c r="W105" s="9"/>
      <c r="X105" s="9"/>
      <c r="Y105" s="9"/>
      <c r="Z105" s="9"/>
      <c r="AA105" s="9"/>
      <c r="AB105" s="9"/>
      <c r="AC105" s="9"/>
      <c r="AD105" s="9">
        <v>299600</v>
      </c>
      <c r="AE105" s="9">
        <v>299600</v>
      </c>
      <c r="AF105" s="9">
        <v>299600</v>
      </c>
      <c r="AG105" s="9">
        <v>299600</v>
      </c>
      <c r="AH105" s="9">
        <v>299600</v>
      </c>
      <c r="AI105" s="9">
        <v>299600</v>
      </c>
      <c r="AJ105" s="9">
        <v>299600</v>
      </c>
      <c r="AK105" s="9">
        <v>299600</v>
      </c>
      <c r="AL105" s="9">
        <v>299600</v>
      </c>
      <c r="AM105" s="9">
        <v>299600</v>
      </c>
      <c r="AN105" s="9">
        <v>299600</v>
      </c>
      <c r="AO105" s="9">
        <v>299600</v>
      </c>
      <c r="AP105" s="9">
        <v>299600</v>
      </c>
      <c r="AQ105" s="9">
        <v>299600</v>
      </c>
      <c r="AR105" s="9">
        <v>299600</v>
      </c>
      <c r="AS105" s="9">
        <v>299600</v>
      </c>
      <c r="AT105" s="9">
        <v>299600</v>
      </c>
      <c r="AU105" s="9"/>
      <c r="AV105" s="9"/>
      <c r="AW105" s="9"/>
      <c r="AX105" s="9">
        <v>309900</v>
      </c>
      <c r="AY105" s="9">
        <v>309900</v>
      </c>
      <c r="AZ105" s="9"/>
      <c r="BA105" s="9"/>
      <c r="BB105" s="9"/>
      <c r="BC105" s="9"/>
      <c r="BD105" s="9"/>
      <c r="BE105" s="9"/>
      <c r="BF105" s="9"/>
      <c r="BG105" s="9"/>
      <c r="BH105" s="9">
        <v>309900</v>
      </c>
      <c r="BI105" s="9">
        <v>309900</v>
      </c>
      <c r="BJ105" s="9"/>
      <c r="BK105" s="9"/>
      <c r="BL105" s="9"/>
    </row>
    <row r="106" spans="1:64" ht="51.4" customHeight="1" x14ac:dyDescent="0.25">
      <c r="A106" s="7" t="s">
        <v>196</v>
      </c>
      <c r="B106" s="8" t="s">
        <v>197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6"/>
      <c r="R106" s="8"/>
      <c r="S106" s="8"/>
      <c r="T106" s="9">
        <v>3520</v>
      </c>
      <c r="U106" s="9"/>
      <c r="V106" s="9">
        <v>3520</v>
      </c>
      <c r="W106" s="9"/>
      <c r="X106" s="9"/>
      <c r="Y106" s="9"/>
      <c r="Z106" s="9"/>
      <c r="AA106" s="9"/>
      <c r="AB106" s="9"/>
      <c r="AC106" s="9"/>
      <c r="AD106" s="9">
        <v>3520</v>
      </c>
      <c r="AE106" s="9"/>
      <c r="AF106" s="9">
        <v>3520</v>
      </c>
      <c r="AG106" s="9"/>
      <c r="AH106" s="9"/>
      <c r="AI106" s="9">
        <v>3520</v>
      </c>
      <c r="AJ106" s="9"/>
      <c r="AK106" s="9">
        <v>3520</v>
      </c>
      <c r="AL106" s="9"/>
      <c r="AM106" s="9"/>
      <c r="AN106" s="9"/>
      <c r="AO106" s="9"/>
      <c r="AP106" s="9"/>
      <c r="AQ106" s="9"/>
      <c r="AR106" s="9"/>
      <c r="AS106" s="9">
        <v>3520</v>
      </c>
      <c r="AT106" s="9"/>
      <c r="AU106" s="9">
        <v>3520</v>
      </c>
      <c r="AV106" s="9"/>
      <c r="AW106" s="9"/>
      <c r="AX106" s="9">
        <v>3520</v>
      </c>
      <c r="AY106" s="9"/>
      <c r="AZ106" s="9">
        <v>3520</v>
      </c>
      <c r="BA106" s="9"/>
      <c r="BB106" s="9"/>
      <c r="BC106" s="9"/>
      <c r="BD106" s="9"/>
      <c r="BE106" s="9"/>
      <c r="BF106" s="9"/>
      <c r="BG106" s="9"/>
      <c r="BH106" s="9">
        <v>3520</v>
      </c>
      <c r="BI106" s="9"/>
      <c r="BJ106" s="9">
        <v>3520</v>
      </c>
      <c r="BK106" s="9"/>
      <c r="BL106" s="9"/>
    </row>
    <row r="107" spans="1:64" ht="85.5" customHeight="1" x14ac:dyDescent="0.25">
      <c r="A107" s="7" t="s">
        <v>198</v>
      </c>
      <c r="B107" s="8" t="s">
        <v>197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6" t="s">
        <v>66</v>
      </c>
      <c r="R107" s="8" t="s">
        <v>99</v>
      </c>
      <c r="S107" s="8" t="s">
        <v>173</v>
      </c>
      <c r="T107" s="9">
        <v>3520</v>
      </c>
      <c r="U107" s="9"/>
      <c r="V107" s="9">
        <v>3520</v>
      </c>
      <c r="W107" s="9"/>
      <c r="X107" s="9"/>
      <c r="Y107" s="9"/>
      <c r="Z107" s="9"/>
      <c r="AA107" s="9"/>
      <c r="AB107" s="9"/>
      <c r="AC107" s="9"/>
      <c r="AD107" s="9">
        <v>3520</v>
      </c>
      <c r="AE107" s="9"/>
      <c r="AF107" s="9">
        <v>3520</v>
      </c>
      <c r="AG107" s="9"/>
      <c r="AH107" s="9"/>
      <c r="AI107" s="9">
        <v>3520</v>
      </c>
      <c r="AJ107" s="9"/>
      <c r="AK107" s="9">
        <v>3520</v>
      </c>
      <c r="AL107" s="9"/>
      <c r="AM107" s="9"/>
      <c r="AN107" s="9"/>
      <c r="AO107" s="9"/>
      <c r="AP107" s="9"/>
      <c r="AQ107" s="9"/>
      <c r="AR107" s="9"/>
      <c r="AS107" s="9">
        <v>3520</v>
      </c>
      <c r="AT107" s="9"/>
      <c r="AU107" s="9">
        <v>3520</v>
      </c>
      <c r="AV107" s="9"/>
      <c r="AW107" s="9"/>
      <c r="AX107" s="9">
        <v>3520</v>
      </c>
      <c r="AY107" s="9"/>
      <c r="AZ107" s="9">
        <v>3520</v>
      </c>
      <c r="BA107" s="9"/>
      <c r="BB107" s="9"/>
      <c r="BC107" s="9"/>
      <c r="BD107" s="9"/>
      <c r="BE107" s="9"/>
      <c r="BF107" s="9"/>
      <c r="BG107" s="9"/>
      <c r="BH107" s="9">
        <v>3520</v>
      </c>
      <c r="BI107" s="9"/>
      <c r="BJ107" s="9">
        <v>3520</v>
      </c>
      <c r="BK107" s="9"/>
      <c r="BL107" s="9"/>
    </row>
    <row r="108" spans="1:64" ht="34.15" customHeight="1" x14ac:dyDescent="0.25">
      <c r="A108" s="7" t="s">
        <v>199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6"/>
      <c r="R108" s="8"/>
      <c r="S108" s="8"/>
      <c r="T108" s="9">
        <v>50515941</v>
      </c>
      <c r="U108" s="9">
        <v>289600</v>
      </c>
      <c r="V108" s="9">
        <v>7621020</v>
      </c>
      <c r="W108" s="9"/>
      <c r="X108" s="9">
        <v>6510232.21</v>
      </c>
      <c r="Y108" s="9">
        <v>20293871.18</v>
      </c>
      <c r="Z108" s="9">
        <v>4286028.1500000004</v>
      </c>
      <c r="AA108" s="9">
        <v>11207843.029999999</v>
      </c>
      <c r="AB108" s="9"/>
      <c r="AC108" s="9">
        <v>253399.62</v>
      </c>
      <c r="AD108" s="9">
        <f>AD79+AD74+AD69+AD62+AD57+AD49+AD34+AD25+AD18</f>
        <v>83191735.400000006</v>
      </c>
      <c r="AE108" s="9">
        <f t="shared" ref="AE108:BH108" si="11">AE79+AE74+AE69+AE62+AE57+AE49+AE34+AE25+AE18</f>
        <v>4585628.1500000004</v>
      </c>
      <c r="AF108" s="9">
        <f t="shared" si="11"/>
        <v>19128463.030000001</v>
      </c>
      <c r="AG108" s="9">
        <f t="shared" si="11"/>
        <v>299600</v>
      </c>
      <c r="AH108" s="9">
        <f t="shared" si="11"/>
        <v>7063231.8300000001</v>
      </c>
      <c r="AI108" s="9">
        <f t="shared" si="11"/>
        <v>37553420</v>
      </c>
      <c r="AJ108" s="9">
        <f t="shared" si="11"/>
        <v>299600</v>
      </c>
      <c r="AK108" s="9">
        <f t="shared" si="11"/>
        <v>303120</v>
      </c>
      <c r="AL108" s="9">
        <f t="shared" si="11"/>
        <v>299600</v>
      </c>
      <c r="AM108" s="9">
        <f t="shared" si="11"/>
        <v>3436124.5</v>
      </c>
      <c r="AN108" s="9">
        <f t="shared" si="11"/>
        <v>1299600</v>
      </c>
      <c r="AO108" s="9">
        <f t="shared" si="11"/>
        <v>299600</v>
      </c>
      <c r="AP108" s="9">
        <f t="shared" si="11"/>
        <v>299600</v>
      </c>
      <c r="AQ108" s="9">
        <f t="shared" si="11"/>
        <v>299600</v>
      </c>
      <c r="AR108" s="9">
        <f t="shared" si="11"/>
        <v>306491.25</v>
      </c>
      <c r="AS108" s="9">
        <f t="shared" si="11"/>
        <v>39624301.769999996</v>
      </c>
      <c r="AT108" s="9">
        <f t="shared" si="11"/>
        <v>299600</v>
      </c>
      <c r="AU108" s="9">
        <f t="shared" si="11"/>
        <v>3520</v>
      </c>
      <c r="AV108" s="9">
        <f t="shared" si="11"/>
        <v>0</v>
      </c>
      <c r="AW108" s="9">
        <f t="shared" si="11"/>
        <v>3143415.75</v>
      </c>
      <c r="AX108" s="9">
        <f t="shared" si="11"/>
        <v>37766520</v>
      </c>
      <c r="AY108" s="9">
        <f t="shared" si="11"/>
        <v>309900</v>
      </c>
      <c r="AZ108" s="9">
        <f t="shared" si="11"/>
        <v>3520</v>
      </c>
      <c r="BA108" s="9">
        <f t="shared" si="11"/>
        <v>0</v>
      </c>
      <c r="BB108" s="9">
        <f t="shared" si="11"/>
        <v>3736600</v>
      </c>
      <c r="BC108" s="9">
        <f t="shared" si="11"/>
        <v>2500000</v>
      </c>
      <c r="BD108" s="9">
        <f t="shared" si="11"/>
        <v>0</v>
      </c>
      <c r="BE108" s="9">
        <f t="shared" si="11"/>
        <v>0</v>
      </c>
      <c r="BF108" s="9">
        <f t="shared" si="11"/>
        <v>0</v>
      </c>
      <c r="BG108" s="9">
        <f t="shared" si="11"/>
        <v>2106144.2999999998</v>
      </c>
      <c r="BH108" s="9">
        <f t="shared" si="11"/>
        <v>54261484.640000001</v>
      </c>
      <c r="BI108" s="9">
        <v>309900</v>
      </c>
      <c r="BJ108" s="9">
        <v>3520</v>
      </c>
      <c r="BK108" s="9"/>
      <c r="BL108" s="9">
        <v>5842744.2999999998</v>
      </c>
    </row>
    <row r="109" spans="1:64" ht="15" x14ac:dyDescent="0.25"/>
  </sheetData>
  <mergeCells count="52">
    <mergeCell ref="AD1:BH5"/>
    <mergeCell ref="AG15:AG16"/>
    <mergeCell ref="AH15:AH16"/>
    <mergeCell ref="AF15:AF16"/>
    <mergeCell ref="BI15:BI16"/>
    <mergeCell ref="A13:BH13"/>
    <mergeCell ref="AU15:AU16"/>
    <mergeCell ref="A15:A16"/>
    <mergeCell ref="T15:T16"/>
    <mergeCell ref="B15:P16"/>
    <mergeCell ref="AK15:AK16"/>
    <mergeCell ref="Y15:Y16"/>
    <mergeCell ref="Q15:Q16"/>
    <mergeCell ref="U15:U16"/>
    <mergeCell ref="S15:S16"/>
    <mergeCell ref="R15:R16"/>
    <mergeCell ref="BL15:BL16"/>
    <mergeCell ref="AC15:AC16"/>
    <mergeCell ref="BK15:BK16"/>
    <mergeCell ref="AY15:AY16"/>
    <mergeCell ref="Z15:Z16"/>
    <mergeCell ref="AN15:AN16"/>
    <mergeCell ref="AB15:AB16"/>
    <mergeCell ref="AS15:AS16"/>
    <mergeCell ref="AP15:AP16"/>
    <mergeCell ref="AA15:AA16"/>
    <mergeCell ref="AR15:AR16"/>
    <mergeCell ref="AI15:AI16"/>
    <mergeCell ref="AO15:AO16"/>
    <mergeCell ref="BF15:BF16"/>
    <mergeCell ref="AX15:AX16"/>
    <mergeCell ref="AD15:AD16"/>
    <mergeCell ref="BJ15:BJ16"/>
    <mergeCell ref="AL15:AL16"/>
    <mergeCell ref="BC15:BC16"/>
    <mergeCell ref="AM15:AM16"/>
    <mergeCell ref="BD15:BD16"/>
    <mergeCell ref="BH15:BH16"/>
    <mergeCell ref="BA15:BA16"/>
    <mergeCell ref="BB15:BB16"/>
    <mergeCell ref="AQ15:AQ16"/>
    <mergeCell ref="AZ15:AZ16"/>
    <mergeCell ref="AW15:AW16"/>
    <mergeCell ref="BE15:BE16"/>
    <mergeCell ref="AV15:AV16"/>
    <mergeCell ref="BG15:BG16"/>
    <mergeCell ref="AT15:AT16"/>
    <mergeCell ref="W15:W16"/>
    <mergeCell ref="V15:V16"/>
    <mergeCell ref="X15:X16"/>
    <mergeCell ref="AE15:AE16"/>
    <mergeCell ref="AJ15:AJ16"/>
  </mergeCells>
  <phoneticPr fontId="8" type="noConversion"/>
  <pageMargins left="0.59055118110236227" right="0.39370078740157483" top="0.78740157480314965" bottom="0.19685039370078741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пр3</vt:lpstr>
      <vt:lpstr>пр3!Заголовки_для_печати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rep:2.54.0.618</dc:description>
  <cp:lastModifiedBy>Лопухинское СП-2</cp:lastModifiedBy>
  <cp:lastPrinted>2022-11-17T07:45:33Z</cp:lastPrinted>
  <dcterms:created xsi:type="dcterms:W3CDTF">2022-02-10T14:32:32Z</dcterms:created>
  <dcterms:modified xsi:type="dcterms:W3CDTF">2022-11-17T07:45:48Z</dcterms:modified>
</cp:coreProperties>
</file>